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Arkusz1" sheetId="1" state="visible" r:id="rId2"/>
    <sheet name="unijn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<sst xmlns="http://schemas.openxmlformats.org/spreadsheetml/2006/main" count="117" uniqueCount="66">
  <si>
    <t xml:space="preserve">INFORMACJA O ZOBOWIĄZANIACH GMINY WYDMINY W ZAKRESIE POŻYCZEK, KREDYTÓW NA DZIEŃ 31.12.2017</t>
  </si>
  <si>
    <t xml:space="preserve">Wysokość kredytów, pożyczek</t>
  </si>
  <si>
    <t xml:space="preserve">Lp.</t>
  </si>
  <si>
    <t xml:space="preserve">Uchwała Radyw sprawie zaciągnięcia kredytów, pożyczek </t>
  </si>
  <si>
    <t xml:space="preserve">Nazwa kredytobiorcy pożyczkodawcy oraz data umowy</t>
  </si>
  <si>
    <t xml:space="preserve">Kwota przyznana</t>
  </si>
  <si>
    <t xml:space="preserve">Kwota otrzymana </t>
  </si>
  <si>
    <t xml:space="preserve">Pozostało do spłaty na koniec 31 grudnia 2017</t>
  </si>
  <si>
    <t xml:space="preserve">Planowana kwota do spłaty w 2018 roku</t>
  </si>
  <si>
    <t xml:space="preserve">Planowane zadłużenie na 31.12.2018</t>
  </si>
  <si>
    <t xml:space="preserve">Ostateczny termin spłaty</t>
  </si>
  <si>
    <t xml:space="preserve">Spłacono od 01.01.2018 do 10.05.2018</t>
  </si>
  <si>
    <t xml:space="preserve">Uchwała Rady Gminy Wydminy Nr XXVII/220/2010 z dn. 28.05.2010</t>
  </si>
  <si>
    <t xml:space="preserve">Wojewódzki Fundusz Ochrony Środowiska i Gospodarki Wodnej w Olsztynie </t>
  </si>
  <si>
    <t xml:space="preserve">Razem Pożyczki</t>
  </si>
  <si>
    <t xml:space="preserve">Spłata w 2018 roku</t>
  </si>
  <si>
    <t xml:space="preserve">Uchwała Rady Gminy Wydminy Nr XXII/142/2009 z 20.03.2009</t>
  </si>
  <si>
    <t xml:space="preserve">Bank Ochrony Środowiska w Olsztynie 31.08.2009</t>
  </si>
  <si>
    <t xml:space="preserve">Zarządzenie Wójta Gminy Wydminy Nr 49/2010 z 26.07.2010</t>
  </si>
  <si>
    <t xml:space="preserve">Warmińsko -Mazurski Bank Spółdzielczy 26.10.2010</t>
  </si>
  <si>
    <t xml:space="preserve">Zarządzenie Wójta Gminy Wydminy Nr 25/2011 z 21.04.2011</t>
  </si>
  <si>
    <t xml:space="preserve">Warmińsko -Mazurski Bank Spółdzielczy 01.08.2011</t>
  </si>
  <si>
    <t xml:space="preserve">Zarządzenie Wójta Gminy Wydminy Nr 46/2011 z 20.06.2011</t>
  </si>
  <si>
    <t xml:space="preserve">Warmińsko -Mazurski Bank Spółdzielczy 31.08.2011</t>
  </si>
  <si>
    <t xml:space="preserve">Zarządzenie Wójta  Gminy Wydminy Nr 102/2011 z 23.11.2011</t>
  </si>
  <si>
    <t xml:space="preserve">Warmińsko -Mazurski Bank Spółdzielczy 27.12.2011</t>
  </si>
  <si>
    <t xml:space="preserve">Zarządzenie Wójta Gminy Wydminy Nr 62/2011 z 01.08.2011</t>
  </si>
  <si>
    <t xml:space="preserve">Bank Polska Kasa Opieki Spółka Akcyjna 17.10.2011</t>
  </si>
  <si>
    <t xml:space="preserve">Zarządzenie Wójta Gminy Wydminy Nr 40/2012 z 05.06.2012 </t>
  </si>
  <si>
    <t xml:space="preserve">Bank Ochrony Środowiska 28.06.2012</t>
  </si>
  <si>
    <t xml:space="preserve">4028677,00 ( aneks 2804721,00 14.02.2013)</t>
  </si>
  <si>
    <t xml:space="preserve">Zarządzenie Wójta Gminy Wydminy Nr 36/2013 z 21.05.2013</t>
  </si>
  <si>
    <t xml:space="preserve">Bank Ochrony Środowiska 05.08.2013</t>
  </si>
  <si>
    <t xml:space="preserve">3600778,00 ( aneks 1581000,00 30.01.2014 rok)</t>
  </si>
  <si>
    <t xml:space="preserve">Zarządzenie Wójta Gminy Wydminy Nr 24/2014 z 31.03.2014</t>
  </si>
  <si>
    <t xml:space="preserve">Bank Gospodarstwa Krajowego 20.05.2014</t>
  </si>
  <si>
    <t xml:space="preserve">2656167 ( zaciagnieto 2486167,00 03.02.2015</t>
  </si>
  <si>
    <t xml:space="preserve">Zarzadzenie Wójta Gminy Wydminy Nr 102/2015 z 03.09.2015</t>
  </si>
  <si>
    <t xml:space="preserve">Warmińsko -Mazurski Bank Spółdzielczy 14.12.2015</t>
  </si>
  <si>
    <t xml:space="preserve">836285,00 ( zaciagnieto 130000,00)</t>
  </si>
  <si>
    <t xml:space="preserve">Zarządzenie Wójta Gminy Wydminy Nr 26/2017 z 01.03.2017</t>
  </si>
  <si>
    <t xml:space="preserve">Warmińsko -Mazurski Bank Spółdzielczy 05.06.2017</t>
  </si>
  <si>
    <t xml:space="preserve">Razem kredyty</t>
  </si>
  <si>
    <t xml:space="preserve">Zobowiązania pokrywane z wydatków bieżących</t>
  </si>
  <si>
    <t xml:space="preserve">Modernizacja oświetlenia ulicznego</t>
  </si>
  <si>
    <t xml:space="preserve">Deutsche Bank</t>
  </si>
  <si>
    <t xml:space="preserve">Leasing operacyjny samochodu osobowego</t>
  </si>
  <si>
    <t xml:space="preserve">Santander Consumer</t>
  </si>
  <si>
    <t xml:space="preserve">Razem</t>
  </si>
  <si>
    <t xml:space="preserve">Pożyczki na wyprzedzajace finansowanie</t>
  </si>
  <si>
    <t xml:space="preserve">Modernizacja dróg gminnych - Orłowo</t>
  </si>
  <si>
    <t xml:space="preserve">Bank Gospodarstwa Krajowego </t>
  </si>
  <si>
    <t xml:space="preserve">Modernizacja dróg gminnych - Siedliska</t>
  </si>
  <si>
    <t xml:space="preserve">Modernizacja dróg gminnych - Grądzkie</t>
  </si>
  <si>
    <t xml:space="preserve">Zadłużenie na koniec 2017 r.</t>
  </si>
  <si>
    <t xml:space="preserve">Planowane zadłużenie na koniec 2018r.</t>
  </si>
  <si>
    <t xml:space="preserve">UE</t>
  </si>
  <si>
    <t xml:space="preserve">Stan na koniec 2017</t>
  </si>
  <si>
    <t xml:space="preserve">Spłata w 2018</t>
  </si>
  <si>
    <t xml:space="preserve">Na koniec 2018</t>
  </si>
  <si>
    <t xml:space="preserve">Boisko Orlik Gawliki Wlk</t>
  </si>
  <si>
    <t xml:space="preserve">Warmińsko -Mazurski Bank Spółdzielczy </t>
  </si>
  <si>
    <t xml:space="preserve">Budowa stadionu</t>
  </si>
  <si>
    <t xml:space="preserve">Boisko Orlik Wydminy</t>
  </si>
  <si>
    <t xml:space="preserve">Zarzadzenie Wójta Gminy Wydminy N 102/2015 z 03.09.2015</t>
  </si>
  <si>
    <t xml:space="preserve">Bank Ochrony Środowiska w Olsztynie 20.10.2012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</si>
</sst>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11"/>
      <color rgb="FF9C57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0061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FFC7CE"/>
        <bgColor rgb="FFFFEB9C"/>
      </patternFill>
    </fill>
    <fill>
      <patternFill patternType="solid">
        <fgColor rgb="FFC6EFCE"/>
        <bgColor rgb="FFCC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2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9" fillId="3" borderId="1" xfId="21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10" fillId="4" borderId="1" xfId="22" applyFont="fals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eutral" xfId="20" builtinId="53" customBuiltin="true"/>
    <cellStyle name="Excel Built-in Bad" xfId="21" builtinId="53" customBuiltin="true"/>
    <cellStyle name="Excel Built-in Good" xfId="22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4" activeCellId="0" sqref="M24"/>
    </sheetView>
  </sheetViews>
  <sheetFormatPr defaultRowHeight="15"/>
  <cols>
    <col collapsed="false" hidden="false" max="1" min="1" style="0" width="3.64285714285714"/>
    <col collapsed="false" hidden="false" max="2" min="2" style="0" width="27.4030612244898"/>
    <col collapsed="false" hidden="false" max="3" min="3" style="0" width="20.5204081632653"/>
    <col collapsed="false" hidden="false" max="4" min="4" style="0" width="16.6020408163265"/>
    <col collapsed="false" hidden="false" max="5" min="5" style="0" width="14.0408163265306"/>
    <col collapsed="false" hidden="false" max="6" min="6" style="0" width="17.5510204081633"/>
    <col collapsed="false" hidden="false" max="7" min="7" style="0" width="13.2295918367347"/>
    <col collapsed="false" hidden="false" max="8" min="8" style="0" width="13.5"/>
    <col collapsed="false" hidden="false" max="9" min="9" style="0" width="11.6071428571429"/>
    <col collapsed="false" hidden="false" max="10" min="10" style="0" width="12.8265306122449"/>
    <col collapsed="false" hidden="false" max="1025" min="11" style="0" width="8.50510204081633"/>
  </cols>
  <sheetData>
    <row r="1" customFormat="false" ht="12" hidden="false" customHeight="true" outlineLevel="0" collapsed="false"/>
    <row r="2" customFormat="false" ht="15" hidden="true" customHeight="false" outlineLevel="0" collapsed="false"/>
    <row r="3" customFormat="false" ht="18.75" hidden="false" customHeight="false" outlineLevel="0" collapsed="false">
      <c r="B3" s="1" t="s">
        <v>0</v>
      </c>
    </row>
    <row r="5" customFormat="false" ht="15" hidden="false" customHeight="false" outlineLevel="0" collapsed="false">
      <c r="A5" s="2"/>
      <c r="B5" s="2"/>
      <c r="C5" s="2"/>
      <c r="D5" s="3" t="s">
        <v>1</v>
      </c>
      <c r="E5" s="3"/>
      <c r="F5" s="3"/>
      <c r="G5" s="2"/>
      <c r="H5" s="2"/>
      <c r="I5" s="2"/>
    </row>
    <row r="6" customFormat="false" ht="78.75" hidden="false" customHeight="false" outlineLevel="0" collapsed="false">
      <c r="A6" s="4" t="s">
        <v>2</v>
      </c>
      <c r="B6" s="5" t="s">
        <v>3</v>
      </c>
      <c r="C6" s="5" t="s">
        <v>4</v>
      </c>
      <c r="D6" s="4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</row>
    <row r="7" customFormat="false" ht="65.25" hidden="false" customHeight="true" outlineLevel="0" collapsed="false">
      <c r="A7" s="2" t="n">
        <v>1</v>
      </c>
      <c r="B7" s="7" t="s">
        <v>12</v>
      </c>
      <c r="C7" s="7" t="s">
        <v>13</v>
      </c>
      <c r="D7" s="8" t="n">
        <v>853494.18</v>
      </c>
      <c r="E7" s="8" t="n">
        <v>853494.18</v>
      </c>
      <c r="F7" s="8" t="n">
        <v>284496.18</v>
      </c>
      <c r="G7" s="8" t="n">
        <v>94833</v>
      </c>
      <c r="H7" s="8" t="n">
        <f aca="false">F7-G7</f>
        <v>189663.18</v>
      </c>
      <c r="I7" s="7" t="n">
        <v>2020</v>
      </c>
      <c r="J7" s="9" t="n">
        <v>22833</v>
      </c>
    </row>
    <row r="8" customFormat="false" ht="25.5" hidden="false" customHeight="true" outlineLevel="0" collapsed="false">
      <c r="A8" s="2"/>
      <c r="B8" s="5" t="s">
        <v>14</v>
      </c>
      <c r="C8" s="5"/>
      <c r="D8" s="10"/>
      <c r="E8" s="10"/>
      <c r="F8" s="10" t="n">
        <f aca="false">SUM(F7)</f>
        <v>284496.18</v>
      </c>
      <c r="G8" s="10" t="n">
        <f aca="false">SUM(G7)</f>
        <v>94833</v>
      </c>
      <c r="H8" s="10" t="n">
        <f aca="false">SUM(H7)</f>
        <v>189663.18</v>
      </c>
      <c r="I8" s="5"/>
      <c r="J8" s="11" t="n">
        <f aca="false">SUM(J7)</f>
        <v>22833</v>
      </c>
    </row>
    <row r="9" customFormat="false" ht="16.5" hidden="false" customHeight="true" outlineLevel="0" collapsed="false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customFormat="false" ht="15" hidden="false" customHeight="false" outlineLevel="0" collapsed="false">
      <c r="A10" s="2"/>
      <c r="B10" s="2"/>
      <c r="C10" s="2"/>
      <c r="D10" s="3" t="s">
        <v>1</v>
      </c>
      <c r="E10" s="3"/>
      <c r="F10" s="3"/>
      <c r="G10" s="2"/>
      <c r="H10" s="2"/>
      <c r="I10" s="2"/>
      <c r="J10" s="2"/>
    </row>
    <row r="11" customFormat="false" ht="78.75" hidden="false" customHeight="false" outlineLevel="0" collapsed="false">
      <c r="A11" s="4" t="s">
        <v>2</v>
      </c>
      <c r="B11" s="5" t="s">
        <v>3</v>
      </c>
      <c r="C11" s="5" t="s">
        <v>4</v>
      </c>
      <c r="D11" s="4" t="s">
        <v>5</v>
      </c>
      <c r="E11" s="5" t="s">
        <v>6</v>
      </c>
      <c r="F11" s="5" t="s">
        <v>7</v>
      </c>
      <c r="G11" s="5" t="s">
        <v>15</v>
      </c>
      <c r="H11" s="5" t="s">
        <v>9</v>
      </c>
      <c r="I11" s="5" t="s">
        <v>10</v>
      </c>
      <c r="J11" s="6" t="s">
        <v>11</v>
      </c>
    </row>
    <row r="12" customFormat="false" ht="45" hidden="false" customHeight="true" outlineLevel="0" collapsed="false">
      <c r="A12" s="2" t="n">
        <v>1</v>
      </c>
      <c r="B12" s="7" t="s">
        <v>16</v>
      </c>
      <c r="C12" s="7" t="s">
        <v>17</v>
      </c>
      <c r="D12" s="8" t="n">
        <v>2500000</v>
      </c>
      <c r="E12" s="8" t="n">
        <v>2500000</v>
      </c>
      <c r="F12" s="8" t="n">
        <v>750000</v>
      </c>
      <c r="G12" s="8" t="n">
        <v>250000</v>
      </c>
      <c r="H12" s="8" t="n">
        <f aca="false">F12-G12</f>
        <v>500000</v>
      </c>
      <c r="I12" s="7" t="n">
        <v>2020</v>
      </c>
      <c r="J12" s="2"/>
    </row>
    <row r="13" customFormat="false" ht="48" hidden="false" customHeight="true" outlineLevel="0" collapsed="false">
      <c r="A13" s="2" t="n">
        <v>2</v>
      </c>
      <c r="B13" s="7" t="s">
        <v>18</v>
      </c>
      <c r="C13" s="7" t="s">
        <v>19</v>
      </c>
      <c r="D13" s="8" t="n">
        <v>300000</v>
      </c>
      <c r="E13" s="8" t="n">
        <v>300000</v>
      </c>
      <c r="F13" s="8" t="n">
        <v>120000</v>
      </c>
      <c r="G13" s="8" t="n">
        <v>30000</v>
      </c>
      <c r="H13" s="8" t="n">
        <f aca="false">F13-G13</f>
        <v>90000</v>
      </c>
      <c r="I13" s="7" t="n">
        <v>2021</v>
      </c>
      <c r="J13" s="2"/>
    </row>
    <row r="14" customFormat="false" ht="46.5" hidden="false" customHeight="true" outlineLevel="0" collapsed="false">
      <c r="A14" s="2" t="n">
        <v>3</v>
      </c>
      <c r="B14" s="7" t="s">
        <v>20</v>
      </c>
      <c r="C14" s="7" t="s">
        <v>21</v>
      </c>
      <c r="D14" s="8" t="n">
        <v>486777</v>
      </c>
      <c r="E14" s="8" t="n">
        <v>486777</v>
      </c>
      <c r="F14" s="8" t="n">
        <v>243387</v>
      </c>
      <c r="G14" s="8" t="n">
        <v>48678</v>
      </c>
      <c r="H14" s="8" t="n">
        <f aca="false">F14-G14</f>
        <v>194709</v>
      </c>
      <c r="I14" s="7" t="n">
        <v>2022</v>
      </c>
      <c r="J14" s="2"/>
    </row>
    <row r="15" customFormat="false" ht="45.75" hidden="false" customHeight="true" outlineLevel="0" collapsed="false">
      <c r="A15" s="2" t="n">
        <v>4</v>
      </c>
      <c r="B15" s="7" t="s">
        <v>22</v>
      </c>
      <c r="C15" s="7" t="s">
        <v>23</v>
      </c>
      <c r="D15" s="8" t="n">
        <v>237000</v>
      </c>
      <c r="E15" s="8" t="n">
        <v>237000</v>
      </c>
      <c r="F15" s="8" t="n">
        <v>118500</v>
      </c>
      <c r="G15" s="8" t="n">
        <v>23700</v>
      </c>
      <c r="H15" s="8" t="n">
        <f aca="false">F15-G15</f>
        <v>94800</v>
      </c>
      <c r="I15" s="7" t="n">
        <v>2022</v>
      </c>
      <c r="J15" s="2"/>
    </row>
    <row r="16" customFormat="false" ht="49.5" hidden="false" customHeight="true" outlineLevel="0" collapsed="false">
      <c r="A16" s="2" t="n">
        <v>5</v>
      </c>
      <c r="B16" s="7" t="s">
        <v>24</v>
      </c>
      <c r="C16" s="7" t="s">
        <v>25</v>
      </c>
      <c r="D16" s="8" t="n">
        <v>850000</v>
      </c>
      <c r="E16" s="8" t="n">
        <v>850000</v>
      </c>
      <c r="F16" s="8" t="n">
        <v>125000</v>
      </c>
      <c r="G16" s="8" t="n">
        <v>25000</v>
      </c>
      <c r="H16" s="8" t="n">
        <f aca="false">F16-G16</f>
        <v>100000</v>
      </c>
      <c r="I16" s="7" t="n">
        <v>2022</v>
      </c>
      <c r="J16" s="2"/>
    </row>
    <row r="17" customFormat="false" ht="44.25" hidden="false" customHeight="true" outlineLevel="0" collapsed="false">
      <c r="A17" s="2" t="n">
        <v>6</v>
      </c>
      <c r="B17" s="7" t="s">
        <v>26</v>
      </c>
      <c r="C17" s="7" t="s">
        <v>27</v>
      </c>
      <c r="D17" s="8" t="n">
        <v>938081</v>
      </c>
      <c r="E17" s="8" t="n">
        <v>338081</v>
      </c>
      <c r="F17" s="8" t="n">
        <v>469041</v>
      </c>
      <c r="G17" s="8" t="n">
        <v>93808</v>
      </c>
      <c r="H17" s="8" t="n">
        <f aca="false">F17-G17</f>
        <v>375233</v>
      </c>
      <c r="I17" s="7" t="n">
        <v>2022</v>
      </c>
      <c r="J17" s="2"/>
    </row>
    <row r="18" customFormat="false" ht="45" hidden="false" customHeight="true" outlineLevel="0" collapsed="false">
      <c r="A18" s="2" t="n">
        <v>7</v>
      </c>
      <c r="B18" s="7" t="s">
        <v>28</v>
      </c>
      <c r="C18" s="7" t="s">
        <v>29</v>
      </c>
      <c r="D18" s="8" t="s">
        <v>30</v>
      </c>
      <c r="E18" s="8" t="n">
        <v>2804721</v>
      </c>
      <c r="F18" s="8" t="n">
        <v>2450386</v>
      </c>
      <c r="G18" s="8" t="n">
        <v>172867</v>
      </c>
      <c r="H18" s="8" t="n">
        <f aca="false">F18-G18</f>
        <v>2277519</v>
      </c>
      <c r="I18" s="7" t="n">
        <v>2023</v>
      </c>
      <c r="J18" s="2"/>
    </row>
    <row r="19" customFormat="false" ht="45" hidden="false" customHeight="true" outlineLevel="0" collapsed="false">
      <c r="A19" s="2" t="n">
        <v>8</v>
      </c>
      <c r="B19" s="7" t="s">
        <v>31</v>
      </c>
      <c r="C19" s="7" t="s">
        <v>32</v>
      </c>
      <c r="D19" s="8" t="s">
        <v>33</v>
      </c>
      <c r="E19" s="8" t="n">
        <v>1581000</v>
      </c>
      <c r="F19" s="8" t="n">
        <v>1581000</v>
      </c>
      <c r="G19" s="8" t="n">
        <v>0</v>
      </c>
      <c r="H19" s="8" t="n">
        <f aca="false">F19-G19</f>
        <v>1581000</v>
      </c>
      <c r="I19" s="7" t="n">
        <v>2025</v>
      </c>
      <c r="J19" s="2"/>
    </row>
    <row r="20" customFormat="false" ht="51" hidden="false" customHeight="true" outlineLevel="0" collapsed="false">
      <c r="A20" s="2" t="n">
        <v>9</v>
      </c>
      <c r="B20" s="7" t="s">
        <v>34</v>
      </c>
      <c r="C20" s="7" t="s">
        <v>35</v>
      </c>
      <c r="D20" s="8" t="s">
        <v>36</v>
      </c>
      <c r="E20" s="8" t="n">
        <v>2486167</v>
      </c>
      <c r="F20" s="8" t="n">
        <v>2191825.73</v>
      </c>
      <c r="G20" s="8" t="n">
        <v>188619.84</v>
      </c>
      <c r="H20" s="8" t="n">
        <f aca="false">F20-G20</f>
        <v>2003205.89</v>
      </c>
      <c r="I20" s="7" t="n">
        <v>2026</v>
      </c>
      <c r="J20" s="2"/>
    </row>
    <row r="21" customFormat="false" ht="54.75" hidden="false" customHeight="true" outlineLevel="0" collapsed="false">
      <c r="A21" s="2" t="n">
        <v>10</v>
      </c>
      <c r="B21" s="7" t="s">
        <v>37</v>
      </c>
      <c r="C21" s="7" t="s">
        <v>38</v>
      </c>
      <c r="D21" s="8" t="s">
        <v>39</v>
      </c>
      <c r="E21" s="8" t="n">
        <v>130000</v>
      </c>
      <c r="F21" s="8" t="n">
        <v>100000</v>
      </c>
      <c r="G21" s="8" t="n">
        <v>10000</v>
      </c>
      <c r="H21" s="8" t="n">
        <f aca="false">F21-G21</f>
        <v>90000</v>
      </c>
      <c r="I21" s="7" t="n">
        <v>2027</v>
      </c>
      <c r="J21" s="2"/>
    </row>
    <row r="22" customFormat="false" ht="47.25" hidden="false" customHeight="true" outlineLevel="0" collapsed="false">
      <c r="A22" s="2" t="n">
        <v>11</v>
      </c>
      <c r="B22" s="7" t="s">
        <v>40</v>
      </c>
      <c r="C22" s="7" t="s">
        <v>41</v>
      </c>
      <c r="D22" s="8" t="n">
        <v>700000</v>
      </c>
      <c r="E22" s="8" t="n">
        <v>700000</v>
      </c>
      <c r="F22" s="8" t="n">
        <v>700000</v>
      </c>
      <c r="G22" s="8" t="n">
        <v>3000</v>
      </c>
      <c r="H22" s="8" t="n">
        <f aca="false">F22-G22</f>
        <v>697000</v>
      </c>
      <c r="I22" s="7" t="n">
        <v>2027</v>
      </c>
      <c r="J22" s="9" t="n">
        <v>3000</v>
      </c>
    </row>
    <row r="23" customFormat="false" ht="30.75" hidden="false" customHeight="true" outlineLevel="0" collapsed="false">
      <c r="A23" s="2"/>
      <c r="B23" s="5" t="s">
        <v>42</v>
      </c>
      <c r="C23" s="5"/>
      <c r="D23" s="10"/>
      <c r="E23" s="10" t="n">
        <f aca="false">SUM(E12:E22)</f>
        <v>12413746</v>
      </c>
      <c r="F23" s="10" t="n">
        <f aca="false">SUM(F12:F22)</f>
        <v>8849139.73</v>
      </c>
      <c r="G23" s="10" t="n">
        <f aca="false">SUM(G12:G22)</f>
        <v>845672.84</v>
      </c>
      <c r="H23" s="10" t="n">
        <f aca="false">SUM(H12:H22)</f>
        <v>8003466.89</v>
      </c>
      <c r="I23" s="5"/>
      <c r="J23" s="11" t="n">
        <f aca="false">SUM(J12:J22)</f>
        <v>3000</v>
      </c>
    </row>
    <row r="24" customFormat="false" ht="36.75" hidden="false" customHeight="true" outlineLevel="0" collapsed="false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customFormat="false" ht="62.25" hidden="false" customHeight="true" outlineLevel="0" collapsed="false">
      <c r="A25" s="4" t="s">
        <v>2</v>
      </c>
      <c r="B25" s="14" t="s">
        <v>43</v>
      </c>
      <c r="C25" s="5" t="s">
        <v>4</v>
      </c>
      <c r="D25" s="4" t="s">
        <v>5</v>
      </c>
      <c r="E25" s="5" t="s">
        <v>6</v>
      </c>
      <c r="F25" s="5" t="s">
        <v>7</v>
      </c>
      <c r="G25" s="5" t="s">
        <v>15</v>
      </c>
      <c r="H25" s="5"/>
      <c r="I25" s="5" t="s">
        <v>10</v>
      </c>
      <c r="J25" s="6" t="s">
        <v>11</v>
      </c>
    </row>
    <row r="26" customFormat="false" ht="35.25" hidden="false" customHeight="true" outlineLevel="0" collapsed="false">
      <c r="A26" s="2" t="n">
        <v>1</v>
      </c>
      <c r="B26" s="15" t="s">
        <v>44</v>
      </c>
      <c r="C26" s="7" t="s">
        <v>45</v>
      </c>
      <c r="D26" s="8" t="n">
        <v>515812.64</v>
      </c>
      <c r="E26" s="8" t="n">
        <v>515812.64</v>
      </c>
      <c r="F26" s="8" t="n">
        <v>376368.49</v>
      </c>
      <c r="G26" s="8" t="n">
        <v>157473.73</v>
      </c>
      <c r="H26" s="8" t="n">
        <f aca="false">F26-G26</f>
        <v>218894.76</v>
      </c>
      <c r="I26" s="7" t="n">
        <v>2020</v>
      </c>
      <c r="J26" s="9" t="n">
        <v>51397.77</v>
      </c>
    </row>
    <row r="27" customFormat="false" ht="26.25" hidden="false" customHeight="true" outlineLevel="0" collapsed="false">
      <c r="A27" s="2" t="n">
        <v>2</v>
      </c>
      <c r="B27" s="7" t="s">
        <v>46</v>
      </c>
      <c r="C27" s="7" t="s">
        <v>47</v>
      </c>
      <c r="D27" s="8" t="n">
        <v>92896.16</v>
      </c>
      <c r="E27" s="8" t="n">
        <v>92896.16</v>
      </c>
      <c r="F27" s="8" t="n">
        <v>78164.34</v>
      </c>
      <c r="G27" s="8" t="n">
        <v>18563.76</v>
      </c>
      <c r="H27" s="8" t="n">
        <f aca="false">F27-G27</f>
        <v>59600.58</v>
      </c>
      <c r="I27" s="7" t="n">
        <v>2022</v>
      </c>
      <c r="J27" s="9" t="n">
        <v>6162.44</v>
      </c>
    </row>
    <row r="28" customFormat="false" ht="26.25" hidden="false" customHeight="true" outlineLevel="0" collapsed="false">
      <c r="A28" s="2"/>
      <c r="B28" s="14" t="s">
        <v>48</v>
      </c>
      <c r="C28" s="14"/>
      <c r="D28" s="16"/>
      <c r="E28" s="16" t="n">
        <f aca="false">SUM(E26:E27)</f>
        <v>608708.8</v>
      </c>
      <c r="F28" s="16" t="n">
        <f aca="false">SUM(F26:F27)</f>
        <v>454532.83</v>
      </c>
      <c r="G28" s="16" t="n">
        <f aca="false">SUM(G26:G27)</f>
        <v>176037.49</v>
      </c>
      <c r="H28" s="16" t="n">
        <f aca="false">F28-G28</f>
        <v>278495.34</v>
      </c>
      <c r="I28" s="14"/>
      <c r="J28" s="17" t="n">
        <f aca="false">SUM(J26:J27)</f>
        <v>57560.21</v>
      </c>
    </row>
    <row r="29" customFormat="false" ht="26.25" hidden="false" customHeight="true" outlineLevel="0" collapsed="false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customFormat="false" ht="22.5" hidden="false" customHeight="true" outlineLevel="0" collapsed="false">
      <c r="A30" s="18"/>
      <c r="B30" s="19"/>
      <c r="C30" s="20" t="s">
        <v>49</v>
      </c>
      <c r="D30" s="20"/>
      <c r="E30" s="19"/>
      <c r="F30" s="19"/>
      <c r="G30" s="19"/>
      <c r="H30" s="19"/>
      <c r="I30" s="19"/>
      <c r="J30" s="21"/>
    </row>
    <row r="31" customFormat="false" ht="62.25" hidden="false" customHeight="true" outlineLevel="0" collapsed="false">
      <c r="A31" s="4" t="s">
        <v>2</v>
      </c>
      <c r="B31" s="14" t="s">
        <v>43</v>
      </c>
      <c r="C31" s="5" t="s">
        <v>4</v>
      </c>
      <c r="D31" s="4" t="s">
        <v>5</v>
      </c>
      <c r="E31" s="5" t="s">
        <v>6</v>
      </c>
      <c r="F31" s="5" t="s">
        <v>7</v>
      </c>
      <c r="G31" s="5" t="s">
        <v>15</v>
      </c>
      <c r="H31" s="5"/>
      <c r="I31" s="5" t="s">
        <v>10</v>
      </c>
      <c r="J31" s="6" t="s">
        <v>11</v>
      </c>
    </row>
    <row r="32" customFormat="false" ht="34.5" hidden="false" customHeight="true" outlineLevel="0" collapsed="false">
      <c r="A32" s="2" t="n">
        <v>1</v>
      </c>
      <c r="B32" s="7" t="s">
        <v>50</v>
      </c>
      <c r="C32" s="7" t="s">
        <v>51</v>
      </c>
      <c r="D32" s="8" t="n">
        <v>149614</v>
      </c>
      <c r="E32" s="8" t="n">
        <v>149614</v>
      </c>
      <c r="F32" s="8" t="n">
        <v>149614</v>
      </c>
      <c r="G32" s="8" t="n">
        <v>149614</v>
      </c>
      <c r="H32" s="8" t="n">
        <f aca="false">F32-G32</f>
        <v>0</v>
      </c>
      <c r="I32" s="7" t="n">
        <v>2018</v>
      </c>
      <c r="J32" s="9"/>
    </row>
    <row r="33" customFormat="false" ht="36.75" hidden="false" customHeight="true" outlineLevel="0" collapsed="false">
      <c r="A33" s="2" t="n">
        <v>2</v>
      </c>
      <c r="B33" s="7" t="s">
        <v>52</v>
      </c>
      <c r="C33" s="7" t="s">
        <v>51</v>
      </c>
      <c r="D33" s="8" t="n">
        <v>87206</v>
      </c>
      <c r="E33" s="8" t="n">
        <v>87206</v>
      </c>
      <c r="F33" s="8" t="n">
        <v>87206</v>
      </c>
      <c r="G33" s="8" t="n">
        <v>87206</v>
      </c>
      <c r="H33" s="8" t="n">
        <f aca="false">F33-G33</f>
        <v>0</v>
      </c>
      <c r="I33" s="7" t="n">
        <v>2018</v>
      </c>
      <c r="J33" s="2"/>
    </row>
    <row r="34" customFormat="false" ht="32.25" hidden="false" customHeight="true" outlineLevel="0" collapsed="false">
      <c r="A34" s="2" t="n">
        <v>3</v>
      </c>
      <c r="B34" s="7" t="s">
        <v>53</v>
      </c>
      <c r="C34" s="7" t="s">
        <v>51</v>
      </c>
      <c r="D34" s="8" t="n">
        <v>438037</v>
      </c>
      <c r="E34" s="8" t="n">
        <v>438037</v>
      </c>
      <c r="F34" s="8" t="n">
        <v>438037</v>
      </c>
      <c r="G34" s="8" t="n">
        <v>438037</v>
      </c>
      <c r="H34" s="8" t="n">
        <f aca="false">F34-G34</f>
        <v>0</v>
      </c>
      <c r="I34" s="7" t="n">
        <v>2018</v>
      </c>
      <c r="J34" s="2"/>
    </row>
    <row r="35" customFormat="false" ht="18.75" hidden="false" customHeight="true" outlineLevel="0" collapsed="false">
      <c r="B35" s="14" t="s">
        <v>48</v>
      </c>
      <c r="C35" s="14"/>
      <c r="D35" s="16"/>
      <c r="E35" s="16" t="n">
        <f aca="false">SUM(E32:E34)</f>
        <v>674857</v>
      </c>
      <c r="F35" s="16" t="n">
        <f aca="false">SUM(F32:F34)</f>
        <v>674857</v>
      </c>
      <c r="G35" s="16" t="n">
        <f aca="false">SUM(G32:G34)</f>
        <v>674857</v>
      </c>
      <c r="H35" s="16" t="n">
        <f aca="false">F35-G35</f>
        <v>0</v>
      </c>
      <c r="I35" s="14"/>
      <c r="J35" s="17"/>
    </row>
    <row r="36" customFormat="false" ht="3" hidden="false" customHeight="true" outlineLevel="0" collapsed="false">
      <c r="B36" s="15"/>
      <c r="C36" s="15"/>
      <c r="D36" s="22"/>
      <c r="E36" s="22"/>
      <c r="F36" s="22"/>
      <c r="G36" s="22"/>
      <c r="H36" s="22"/>
      <c r="I36" s="15"/>
    </row>
    <row r="37" customFormat="false" ht="21" hidden="false" customHeight="true" outlineLevel="0" collapsed="false">
      <c r="B37" s="15" t="s">
        <v>54</v>
      </c>
      <c r="C37" s="23" t="n">
        <v>10263025.74</v>
      </c>
      <c r="D37" s="22"/>
      <c r="E37" s="22"/>
      <c r="F37" s="22"/>
      <c r="G37" s="22"/>
      <c r="H37" s="22"/>
      <c r="I37" s="15"/>
    </row>
    <row r="38" customFormat="false" ht="27.75" hidden="false" customHeight="true" outlineLevel="0" collapsed="false">
      <c r="B38" s="24" t="s">
        <v>55</v>
      </c>
      <c r="C38" s="25" t="n">
        <v>12075775.41</v>
      </c>
      <c r="D38" s="26"/>
      <c r="E38" s="26"/>
      <c r="F38" s="26"/>
      <c r="G38" s="26"/>
      <c r="H38" s="26"/>
    </row>
    <row r="39" customFormat="false" ht="45" hidden="false" customHeight="true" outlineLevel="0" collapsed="false"/>
    <row r="40" customFormat="false" ht="45" hidden="false" customHeight="true" outlineLevel="0" collapsed="false"/>
    <row r="41" customFormat="false" ht="45" hidden="false" customHeight="true" outlineLevel="0" collapsed="false"/>
    <row r="42" customFormat="false" ht="45" hidden="false" customHeight="true" outlineLevel="0" collapsed="false"/>
    <row r="43" customFormat="false" ht="45" hidden="false" customHeight="true" outlineLevel="0" collapsed="false"/>
  </sheetData>
  <mergeCells count="5">
    <mergeCell ref="D5:F5"/>
    <mergeCell ref="A9:J9"/>
    <mergeCell ref="D10:F10"/>
    <mergeCell ref="A24:J24"/>
    <mergeCell ref="A29:J29"/>
  </mergeCells>
  <printOptions headings="false" gridLines="false" gridLinesSet="true" horizontalCentered="false" verticalCentered="false"/>
  <pageMargins left="0.708333333333333" right="0.708333333333333" top="0" bottom="0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RowHeight="15"/>
  <cols>
    <col collapsed="false" hidden="false" max="1" min="1" style="0" width="8.50510204081633"/>
    <col collapsed="false" hidden="false" max="2" min="2" style="0" width="19.7091836734694"/>
    <col collapsed="false" hidden="false" max="3" min="3" style="0" width="15.7959183673469"/>
    <col collapsed="false" hidden="false" max="4" min="4" style="0" width="19.8418367346939"/>
    <col collapsed="false" hidden="false" max="5" min="5" style="0" width="16.1989795918367"/>
    <col collapsed="false" hidden="false" max="6" min="6" style="0" width="15.7959183673469"/>
    <col collapsed="false" hidden="false" max="7" min="7" style="0" width="12.2857142857143"/>
    <col collapsed="false" hidden="false" max="8" min="8" style="0" width="15.9285714285714"/>
    <col collapsed="false" hidden="false" max="9" min="9" style="0" width="8.50510204081633"/>
    <col collapsed="false" hidden="false" max="10" min="10" style="0" width="15.1173469387755"/>
    <col collapsed="false" hidden="false" max="1025" min="11" style="0" width="8.50510204081633"/>
  </cols>
  <sheetData>
    <row r="1" customFormat="false" ht="21" hidden="false" customHeight="false" outlineLevel="0" collapsed="false">
      <c r="A1" s="27" t="s">
        <v>56</v>
      </c>
      <c r="B1" s="1" t="s">
        <v>0</v>
      </c>
    </row>
    <row r="3" customFormat="false" ht="15" hidden="false" customHeight="false" outlineLevel="0" collapsed="false">
      <c r="A3" s="12"/>
      <c r="B3" s="12"/>
      <c r="C3" s="12"/>
      <c r="D3" s="12"/>
      <c r="E3" s="12"/>
      <c r="F3" s="12"/>
      <c r="G3" s="12"/>
      <c r="H3" s="12"/>
      <c r="I3" s="12"/>
      <c r="J3" s="12"/>
    </row>
    <row r="4" customFormat="false" ht="15" hidden="false" customHeight="false" outlineLevel="0" collapsed="false">
      <c r="A4" s="2"/>
      <c r="B4" s="2"/>
      <c r="C4" s="2"/>
      <c r="D4" s="3" t="s">
        <v>1</v>
      </c>
      <c r="E4" s="3"/>
      <c r="F4" s="3"/>
      <c r="G4" s="2"/>
      <c r="H4" s="2"/>
      <c r="I4" s="2"/>
      <c r="J4" s="2"/>
    </row>
    <row r="5" customFormat="false" ht="83.25" hidden="false" customHeight="true" outlineLevel="0" collapsed="false">
      <c r="A5" s="4" t="s">
        <v>2</v>
      </c>
      <c r="B5" s="5" t="s">
        <v>3</v>
      </c>
      <c r="C5" s="5" t="s">
        <v>4</v>
      </c>
      <c r="D5" s="4" t="s">
        <v>57</v>
      </c>
      <c r="E5" s="5" t="s">
        <v>58</v>
      </c>
      <c r="F5" s="5" t="s">
        <v>59</v>
      </c>
      <c r="G5" s="5"/>
      <c r="H5" s="5"/>
      <c r="I5" s="5"/>
      <c r="J5" s="6"/>
    </row>
    <row r="6" customFormat="false" ht="77.25" hidden="false" customHeight="true" outlineLevel="0" collapsed="false">
      <c r="A6" s="2" t="n">
        <v>1</v>
      </c>
      <c r="B6" s="7" t="s">
        <v>60</v>
      </c>
      <c r="C6" s="7" t="s">
        <v>61</v>
      </c>
      <c r="D6" s="28" t="n">
        <v>120000</v>
      </c>
      <c r="E6" s="28" t="n">
        <v>30000</v>
      </c>
      <c r="F6" s="8" t="n">
        <f aca="false">D6-E6</f>
        <v>90000</v>
      </c>
      <c r="G6" s="8"/>
      <c r="H6" s="8"/>
      <c r="I6" s="7"/>
      <c r="J6" s="2"/>
    </row>
    <row r="7" customFormat="false" ht="61.5" hidden="false" customHeight="true" outlineLevel="0" collapsed="false">
      <c r="A7" s="2" t="n">
        <v>2</v>
      </c>
      <c r="B7" s="7" t="s">
        <v>62</v>
      </c>
      <c r="C7" s="7" t="s">
        <v>61</v>
      </c>
      <c r="D7" s="28" t="n">
        <v>243387</v>
      </c>
      <c r="E7" s="28" t="n">
        <v>48678</v>
      </c>
      <c r="F7" s="8" t="n">
        <f aca="false">D7-E7</f>
        <v>194709</v>
      </c>
      <c r="G7" s="8"/>
      <c r="H7" s="8"/>
      <c r="I7" s="7"/>
      <c r="J7" s="2"/>
    </row>
    <row r="8" customFormat="false" ht="70.5" hidden="false" customHeight="true" outlineLevel="0" collapsed="false">
      <c r="A8" s="2" t="n">
        <v>3</v>
      </c>
      <c r="B8" s="7" t="s">
        <v>63</v>
      </c>
      <c r="C8" s="7" t="s">
        <v>61</v>
      </c>
      <c r="D8" s="28" t="n">
        <v>118500</v>
      </c>
      <c r="E8" s="28" t="n">
        <v>23700</v>
      </c>
      <c r="F8" s="8" t="n">
        <f aca="false">D8-E8</f>
        <v>94800</v>
      </c>
      <c r="G8" s="8"/>
      <c r="H8" s="8"/>
      <c r="I8" s="7"/>
      <c r="J8" s="2"/>
    </row>
    <row r="9" customFormat="false" ht="72" hidden="false" customHeight="true" outlineLevel="0" collapsed="false">
      <c r="A9" s="2" t="n">
        <v>4</v>
      </c>
      <c r="B9" s="7" t="s">
        <v>22</v>
      </c>
      <c r="C9" s="7" t="s">
        <v>23</v>
      </c>
      <c r="D9" s="28" t="n">
        <v>125000</v>
      </c>
      <c r="E9" s="28" t="n">
        <v>25000</v>
      </c>
      <c r="F9" s="8" t="n">
        <f aca="false">D9-E9</f>
        <v>100000</v>
      </c>
      <c r="G9" s="8"/>
      <c r="H9" s="8"/>
      <c r="I9" s="7"/>
      <c r="J9" s="2"/>
    </row>
    <row r="10" customFormat="false" ht="63.75" hidden="false" customHeight="true" outlineLevel="0" collapsed="false">
      <c r="A10" s="2" t="n">
        <v>5</v>
      </c>
      <c r="B10" s="7" t="s">
        <v>24</v>
      </c>
      <c r="C10" s="7" t="s">
        <v>25</v>
      </c>
      <c r="D10" s="29"/>
      <c r="E10" s="29"/>
      <c r="F10" s="29"/>
      <c r="G10" s="8"/>
      <c r="H10" s="8"/>
      <c r="I10" s="7"/>
      <c r="J10" s="2"/>
    </row>
    <row r="11" customFormat="false" ht="56.25" hidden="false" customHeight="true" outlineLevel="0" collapsed="false">
      <c r="A11" s="2" t="n">
        <v>6</v>
      </c>
      <c r="B11" s="7" t="s">
        <v>26</v>
      </c>
      <c r="C11" s="7" t="s">
        <v>27</v>
      </c>
      <c r="D11" s="28" t="n">
        <v>469041</v>
      </c>
      <c r="E11" s="28" t="n">
        <v>93808</v>
      </c>
      <c r="F11" s="8" t="n">
        <f aca="false">D11-E11</f>
        <v>375233</v>
      </c>
      <c r="G11" s="8"/>
      <c r="H11" s="8"/>
      <c r="I11" s="7"/>
      <c r="J11" s="2"/>
    </row>
    <row r="12" customFormat="false" ht="67.5" hidden="false" customHeight="true" outlineLevel="0" collapsed="false">
      <c r="A12" s="2" t="n">
        <v>7</v>
      </c>
      <c r="B12" s="7" t="s">
        <v>28</v>
      </c>
      <c r="C12" s="7" t="s">
        <v>29</v>
      </c>
      <c r="D12" s="28" t="n">
        <v>2450386</v>
      </c>
      <c r="E12" s="28" t="n">
        <v>172867</v>
      </c>
      <c r="F12" s="8" t="n">
        <f aca="false">D12-E12</f>
        <v>2277519</v>
      </c>
      <c r="G12" s="8"/>
      <c r="H12" s="8"/>
      <c r="I12" s="7"/>
      <c r="J12" s="2"/>
    </row>
    <row r="13" customFormat="false" ht="84" hidden="false" customHeight="true" outlineLevel="0" collapsed="false">
      <c r="A13" s="2" t="n">
        <v>8</v>
      </c>
      <c r="B13" s="7" t="s">
        <v>31</v>
      </c>
      <c r="C13" s="7" t="s">
        <v>32</v>
      </c>
      <c r="D13" s="8" t="n">
        <v>961625.01</v>
      </c>
      <c r="E13" s="8" t="n">
        <v>0</v>
      </c>
      <c r="F13" s="8" t="n">
        <f aca="false">D13-E13</f>
        <v>961625.01</v>
      </c>
      <c r="G13" s="8"/>
      <c r="H13" s="8"/>
      <c r="I13" s="7"/>
      <c r="J13" s="2"/>
    </row>
    <row r="14" customFormat="false" ht="72.75" hidden="false" customHeight="true" outlineLevel="0" collapsed="false">
      <c r="A14" s="2" t="n">
        <v>9</v>
      </c>
      <c r="B14" s="7" t="s">
        <v>34</v>
      </c>
      <c r="C14" s="7" t="s">
        <v>51</v>
      </c>
      <c r="D14" s="29" t="n">
        <v>1125867.73</v>
      </c>
      <c r="E14" s="28" t="n">
        <v>188619.84</v>
      </c>
      <c r="F14" s="29" t="n">
        <f aca="false">D14-E14</f>
        <v>937247.89</v>
      </c>
      <c r="G14" s="8"/>
      <c r="H14" s="8"/>
      <c r="I14" s="7"/>
      <c r="J14" s="2"/>
    </row>
    <row r="15" customFormat="false" ht="84" hidden="false" customHeight="true" outlineLevel="0" collapsed="false">
      <c r="A15" s="2" t="n">
        <v>10</v>
      </c>
      <c r="B15" s="7" t="s">
        <v>64</v>
      </c>
      <c r="C15" s="7" t="s">
        <v>38</v>
      </c>
      <c r="D15" s="30" t="n">
        <v>100000</v>
      </c>
      <c r="E15" s="28" t="n">
        <v>10000</v>
      </c>
      <c r="F15" s="8" t="n">
        <f aca="false">D15-E15</f>
        <v>90000</v>
      </c>
      <c r="G15" s="8"/>
      <c r="H15" s="8"/>
      <c r="I15" s="7"/>
      <c r="J15" s="2"/>
    </row>
    <row r="16" customFormat="false" ht="57.75" hidden="false" customHeight="true" outlineLevel="0" collapsed="false">
      <c r="A16" s="2" t="n">
        <v>1</v>
      </c>
      <c r="B16" s="7"/>
      <c r="C16" s="7" t="s">
        <v>65</v>
      </c>
      <c r="D16" s="28" t="n">
        <v>284496.18</v>
      </c>
      <c r="E16" s="28" t="n">
        <v>94833</v>
      </c>
      <c r="F16" s="8" t="n">
        <f aca="false">D16-E16</f>
        <v>189663.18</v>
      </c>
      <c r="G16" s="8"/>
      <c r="H16" s="8"/>
      <c r="I16" s="7"/>
      <c r="J16" s="9"/>
    </row>
    <row r="17" customFormat="false" ht="15.75" hidden="false" customHeight="false" outlineLevel="0" collapsed="false">
      <c r="A17" s="2"/>
      <c r="B17" s="5" t="s">
        <v>42</v>
      </c>
      <c r="C17" s="5"/>
      <c r="D17" s="10" t="n">
        <f aca="false">SUM(D6:D16)</f>
        <v>5998302.92</v>
      </c>
      <c r="E17" s="10" t="n">
        <f aca="false">SUM(E6:E16)</f>
        <v>687505.84</v>
      </c>
      <c r="F17" s="10" t="n">
        <f aca="false">SUM(F6:F16)</f>
        <v>5310797.08</v>
      </c>
      <c r="G17" s="10"/>
      <c r="H17" s="10"/>
      <c r="I17" s="5"/>
      <c r="J17" s="11"/>
    </row>
  </sheetData>
  <mergeCells count="2">
    <mergeCell ref="A3:J3"/>
    <mergeCell ref="D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LibreOffice/5.1.2.2$Windows_X86_64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pl-PL</dc:language>
  <cp:lastModifiedBy/>
  <dcterms:modified xsi:type="dcterms:W3CDTF">2018-05-15T10:42:35Z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