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Wydatki" sheetId="1" r:id="rId1"/>
    <sheet name="Wydatki Oświaty" sheetId="2" r:id="rId2"/>
  </sheets>
  <definedNames/>
  <calcPr fullCalcOnLoad="1"/>
</workbook>
</file>

<file path=xl/sharedStrings.xml><?xml version="1.0" encoding="utf-8"?>
<sst xmlns="http://schemas.openxmlformats.org/spreadsheetml/2006/main" count="7788" uniqueCount="696">
  <si>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</si>
  <si>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</si>
  <si>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</si>
  <si>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</si>
  <si>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</si>
  <si>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</si>
  <si>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</si>
  <si>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</si>
  <si>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</si>
  <si>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</si>
  <si>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</si>
  <si>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</si>
  <si>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</si>
  <si>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</si>
  <si>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</si>
  <si>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</si>
  <si>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</si>
  <si>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</si>
  <si>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</si>
  <si>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</si>
  <si>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</si>
  <si>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</si>
  <si>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</si>
  <si>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</si>
  <si>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</si>
  <si>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</si>
  <si>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</si>
  <si>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</si>
  <si>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</si>
  <si>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</si>
  <si>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</si>
  <si>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</si>
  <si>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</si>
  <si>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</si>
  <si>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</si>
  <si>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</si>
  <si>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</si>
  <si>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</si>
  <si>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</si>
  <si>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</si>
  <si>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</si>
  <si>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4 920 239,00</t>
  </si>
  <si>
    <t>17 400,00</t>
  </si>
  <si>
    <t>0,00</t>
  </si>
  <si>
    <t>4 902 839,00</t>
  </si>
  <si>
    <t>01010</t>
  </si>
  <si>
    <t>Infrastruktura wodociągowa i sanitacyjna wsi</t>
  </si>
  <si>
    <t>6057</t>
  </si>
  <si>
    <t>Wydatki inwestycyjne jednostek budżetowych</t>
  </si>
  <si>
    <t>3 473 618,00</t>
  </si>
  <si>
    <t>6059</t>
  </si>
  <si>
    <t>1 429 221,00</t>
  </si>
  <si>
    <t>01030</t>
  </si>
  <si>
    <t>Izby rolnicze</t>
  </si>
  <si>
    <t>14 400,00</t>
  </si>
  <si>
    <t>2850</t>
  </si>
  <si>
    <t>Wpłaty gmin na rzecz izb rolniczych w wysokości 2% uzyskanych wpływów z podatku rolnego</t>
  </si>
  <si>
    <t>01095</t>
  </si>
  <si>
    <t>Pozostała działalność</t>
  </si>
  <si>
    <t>3 000,00</t>
  </si>
  <si>
    <t>4210</t>
  </si>
  <si>
    <t>Zakup materiałów i wyposażenia</t>
  </si>
  <si>
    <t>1 500,00</t>
  </si>
  <si>
    <t>4300</t>
  </si>
  <si>
    <t>Zakup usług pozostałych</t>
  </si>
  <si>
    <t>400</t>
  </si>
  <si>
    <t>Wytwarzanie i zaopatrywanie w energię elektryczną, gaz i wodę</t>
  </si>
  <si>
    <t>516 572,00</t>
  </si>
  <si>
    <t>511 572,00</t>
  </si>
  <si>
    <t>115 872,00</t>
  </si>
  <si>
    <t>395 700,00</t>
  </si>
  <si>
    <t>5 000,00</t>
  </si>
  <si>
    <t>40002</t>
  </si>
  <si>
    <t>Dostarczanie wody</t>
  </si>
  <si>
    <t>3020</t>
  </si>
  <si>
    <t>Wydatki osobowe niezaliczone do wynagrodzeń</t>
  </si>
  <si>
    <t>4010</t>
  </si>
  <si>
    <t>Wynagrodzenia osobowe pracowników</t>
  </si>
  <si>
    <t>89 486,00</t>
  </si>
  <si>
    <t>4040</t>
  </si>
  <si>
    <t>Dodatkowe wynagrodzenie roczne</t>
  </si>
  <si>
    <t>7 385,00</t>
  </si>
  <si>
    <t>4110</t>
  </si>
  <si>
    <t>Składki na ubezpieczenia społeczne</t>
  </si>
  <si>
    <t>14 628,00</t>
  </si>
  <si>
    <t>4120</t>
  </si>
  <si>
    <t>Składki na Fundusz Pracy</t>
  </si>
  <si>
    <t>2 373,00</t>
  </si>
  <si>
    <t>4170</t>
  </si>
  <si>
    <t>Wynagrodzenia bezosobowe</t>
  </si>
  <si>
    <t>2 000,00</t>
  </si>
  <si>
    <t>40 000,00</t>
  </si>
  <si>
    <t>4260</t>
  </si>
  <si>
    <t>Zakup energii</t>
  </si>
  <si>
    <t>203 000,00</t>
  </si>
  <si>
    <t>4270</t>
  </si>
  <si>
    <t>Zakup usług remontowych</t>
  </si>
  <si>
    <t>30 000,00</t>
  </si>
  <si>
    <t>4280</t>
  </si>
  <si>
    <t>Zakup usług zdrowotnych</t>
  </si>
  <si>
    <t>200,00</t>
  </si>
  <si>
    <t>75 000,00</t>
  </si>
  <si>
    <t>4350</t>
  </si>
  <si>
    <t>Zakup usług dostępu do sieci Internet</t>
  </si>
  <si>
    <t>400,00</t>
  </si>
  <si>
    <t>4360</t>
  </si>
  <si>
    <t>Opłaty z tytułu zakupu usług telekomunikacyjnych świadczonych w ruchomej publicznej sieci telefonicznej</t>
  </si>
  <si>
    <t>500,00</t>
  </si>
  <si>
    <t>4370</t>
  </si>
  <si>
    <t>Opłata z tytułu zakupu usług telekomunikacyjnych świadczonych w stacjonarnej publicznej sieci telefonicznej.</t>
  </si>
  <si>
    <t>900,00</t>
  </si>
  <si>
    <t>4410</t>
  </si>
  <si>
    <t>Podróże służbowe krajowe</t>
  </si>
  <si>
    <t>10 000,00</t>
  </si>
  <si>
    <t>4430</t>
  </si>
  <si>
    <t>Różne opłaty i składki</t>
  </si>
  <si>
    <t>20 000,00</t>
  </si>
  <si>
    <t>4440</t>
  </si>
  <si>
    <t>Odpisy na zakładowy fundusz świadczeń socjalnych</t>
  </si>
  <si>
    <t>4 200,00</t>
  </si>
  <si>
    <t>4580</t>
  </si>
  <si>
    <t>Pozostałe odsetki</t>
  </si>
  <si>
    <t>6 000,00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</si>
  <si>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</si>
  <si>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</si>
  <si>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</si>
  <si>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</si>
  <si>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600</t>
  </si>
  <si>
    <t>Transport i łączność</t>
  </si>
  <si>
    <t>312 000,00</t>
  </si>
  <si>
    <t>307 000,00</t>
  </si>
  <si>
    <t>60016</t>
  </si>
  <si>
    <t>Drogi publiczne gminne</t>
  </si>
  <si>
    <t>150 000,00</t>
  </si>
  <si>
    <t>157 000,00</t>
  </si>
  <si>
    <t>630</t>
  </si>
  <si>
    <t>Turystyka</t>
  </si>
  <si>
    <t>15 000,00</t>
  </si>
  <si>
    <t>12 000,00</t>
  </si>
  <si>
    <t>63095</t>
  </si>
  <si>
    <t>2320</t>
  </si>
  <si>
    <t>Dotacje celowe przekazane dla powiatu na zadania bieżące realizowane na podstawie porozumień (umów) między jednostkami samorządu terytorialnego</t>
  </si>
  <si>
    <t>700</t>
  </si>
  <si>
    <t>Gospodarka mieszkaniowa</t>
  </si>
  <si>
    <t>116 800,00</t>
  </si>
  <si>
    <t>116 300,00</t>
  </si>
  <si>
    <t>114 300,00</t>
  </si>
  <si>
    <t>70095</t>
  </si>
  <si>
    <t>4 000,00</t>
  </si>
  <si>
    <t>8 000,00</t>
  </si>
  <si>
    <t>4400</t>
  </si>
  <si>
    <t>Opłaty za administrowanie i czynsze za budynki, lokale i pomieszczenia garażowe</t>
  </si>
  <si>
    <t>61 000,00</t>
  </si>
  <si>
    <t>4480</t>
  </si>
  <si>
    <t>Podatek od nieruchomości</t>
  </si>
  <si>
    <t>50,00</t>
  </si>
  <si>
    <t>250,00</t>
  </si>
  <si>
    <t>710</t>
  </si>
  <si>
    <t>Działalność usługowa</t>
  </si>
  <si>
    <t>70 000,00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</si>
  <si>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</si>
  <si>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</si>
  <si>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</si>
  <si>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</si>
  <si>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</si>
  <si>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</si>
  <si>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6050</t>
  </si>
  <si>
    <t>750</t>
  </si>
  <si>
    <t>Administracja publiczna</t>
  </si>
  <si>
    <t>2 116 217,00</t>
  </si>
  <si>
    <t>2 006 797,00</t>
  </si>
  <si>
    <t>1 477 297,00</t>
  </si>
  <si>
    <t>529 500,00</t>
  </si>
  <si>
    <t>109 420,00</t>
  </si>
  <si>
    <t>75011</t>
  </si>
  <si>
    <t>Urzędy wojewódzkie</t>
  </si>
  <si>
    <t>112 080,00</t>
  </si>
  <si>
    <t>109 980,00</t>
  </si>
  <si>
    <t>2 100,00</t>
  </si>
  <si>
    <t>87 702,00</t>
  </si>
  <si>
    <t>6 834,00</t>
  </si>
  <si>
    <t>13 288,00</t>
  </si>
  <si>
    <t>2 156,00</t>
  </si>
  <si>
    <t>75022</t>
  </si>
  <si>
    <t>Rady gmin (miast i miast na prawach powiatu)</t>
  </si>
  <si>
    <t>93 420,00</t>
  </si>
  <si>
    <t>4 500,00</t>
  </si>
  <si>
    <t>88 920,00</t>
  </si>
  <si>
    <t>3030</t>
  </si>
  <si>
    <t xml:space="preserve">Różne wydatki na rzecz osób fizycznych </t>
  </si>
  <si>
    <t>75023</t>
  </si>
  <si>
    <t>Urzędy gmin (miast i miast na prawach powiatu)</t>
  </si>
  <si>
    <t>1 849 717,00</t>
  </si>
  <si>
    <t>1 846 217,00</t>
  </si>
  <si>
    <t>1 367 317,00</t>
  </si>
  <si>
    <t>478 900,00</t>
  </si>
  <si>
    <t>3 500,00</t>
  </si>
  <si>
    <t>1 080 126,00</t>
  </si>
  <si>
    <t>79 962,00</t>
  </si>
  <si>
    <t>173 998,00</t>
  </si>
  <si>
    <t>28 231,00</t>
  </si>
  <si>
    <t>4140</t>
  </si>
  <si>
    <t>Wpłaty na Państwowy Fundusz Rehabilitacji Osób Niepełnosprawnych</t>
  </si>
  <si>
    <t>44 500,00</t>
  </si>
  <si>
    <t>100 000,00</t>
  </si>
  <si>
    <t>1 000,00</t>
  </si>
  <si>
    <t>200 000,00</t>
  </si>
  <si>
    <t>4420</t>
  </si>
  <si>
    <t>Podróże służbowe zagraniczne</t>
  </si>
  <si>
    <t>29 400,00</t>
  </si>
  <si>
    <t>75075</t>
  </si>
  <si>
    <t>Promocja jednostek samorządu terytorialnego</t>
  </si>
  <si>
    <t>21 000,00</t>
  </si>
  <si>
    <t>17 500,00</t>
  </si>
  <si>
    <t>75095</t>
  </si>
  <si>
    <t>23 000,00</t>
  </si>
  <si>
    <t>17 000,00</t>
  </si>
  <si>
    <t>19 000,00</t>
  </si>
  <si>
    <t>751</t>
  </si>
  <si>
    <t>Urzędy naczelnych organów władzy państwowej, kontroli i ochrony prawa oraz sądownictwa</t>
  </si>
  <si>
    <t>1 100,00</t>
  </si>
  <si>
    <t>75101</t>
  </si>
  <si>
    <t>Urzędy naczelnych organów władzy państwowej, kontroli i ochrony prawa</t>
  </si>
  <si>
    <t>100,00</t>
  </si>
  <si>
    <t>754</t>
  </si>
  <si>
    <t>Bezpieczeństwo publiczne i ochrona przeciwpożarowa</t>
  </si>
  <si>
    <t>85 500,00</t>
  </si>
  <si>
    <t>60 000,00</t>
  </si>
  <si>
    <t>25 500,00</t>
  </si>
  <si>
    <t>75412</t>
  </si>
  <si>
    <t>Ochotnicze straże pożarne</t>
  </si>
  <si>
    <t>84 000,00</t>
  </si>
  <si>
    <t>58 500,00</t>
  </si>
  <si>
    <t>25 000,00</t>
  </si>
  <si>
    <t>24 500,00</t>
  </si>
  <si>
    <t>13 000,00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</si>
  <si>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</si>
  <si>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</si>
  <si>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</si>
  <si>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</si>
  <si>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63 000,00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</si>
  <si>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</si>
  <si>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</si>
  <si>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</si>
  <si>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</si>
  <si>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</si>
  <si>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</si>
  <si>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431 080,00</t>
  </si>
  <si>
    <t>59 080,00</t>
  </si>
  <si>
    <t>372 000,00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</si>
  <si>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</si>
  <si>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</si>
  <si>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</si>
  <si>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</si>
  <si>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</si>
  <si>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</si>
  <si>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</si>
  <si>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</si>
  <si>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</t>
  </si>
  <si>
    <t>Różne rozliczenia</t>
  </si>
  <si>
    <t>88 103,00</t>
  </si>
  <si>
    <t>66 500,00</t>
  </si>
  <si>
    <t>21 603,00</t>
  </si>
  <si>
    <t>75809</t>
  </si>
  <si>
    <t>Rozliczenia między jednostkami samorządu terytorialnego</t>
  </si>
  <si>
    <t>75814</t>
  </si>
  <si>
    <t>Różne rozliczenia finansowe</t>
  </si>
  <si>
    <t>6 500,00</t>
  </si>
  <si>
    <t>75818</t>
  </si>
  <si>
    <t>Rezerwy ogólne i celowe</t>
  </si>
  <si>
    <t>4810</t>
  </si>
  <si>
    <t>Rezerwy</t>
  </si>
  <si>
    <t>801</t>
  </si>
  <si>
    <t>Oświata i wychowanie</t>
  </si>
  <si>
    <t>7 127 185,00</t>
  </si>
  <si>
    <t>6 626 025,00</t>
  </si>
  <si>
    <t>5 254 175,00</t>
  </si>
  <si>
    <t>1 371 850,00</t>
  </si>
  <si>
    <t>60 400,00</t>
  </si>
  <si>
    <t>381 600,00</t>
  </si>
  <si>
    <t>59 160,00</t>
  </si>
  <si>
    <t>80101</t>
  </si>
  <si>
    <t>Szkoły podstawowe</t>
  </si>
  <si>
    <t>3 835 289,00</t>
  </si>
  <si>
    <t>3 626 057,00</t>
  </si>
  <si>
    <t>2 948 914,00</t>
  </si>
  <si>
    <t>677 143,00</t>
  </si>
  <si>
    <t>209 232,00</t>
  </si>
  <si>
    <t>2 289 081,00</t>
  </si>
  <si>
    <t>179 371,00</t>
  </si>
  <si>
    <t>398 102,00</t>
  </si>
  <si>
    <t>64 560,00</t>
  </si>
  <si>
    <t>17 800,00</t>
  </si>
  <si>
    <t>164 150,00</t>
  </si>
  <si>
    <t>4240</t>
  </si>
  <si>
    <t>Zakup pomocy naukowych, dydaktycznych i książek</t>
  </si>
  <si>
    <t>9 000,00</t>
  </si>
  <si>
    <t>74 000,00</t>
  </si>
  <si>
    <t>5 400,00</t>
  </si>
  <si>
    <t>260 240,00</t>
  </si>
  <si>
    <t>4 080,00</t>
  </si>
  <si>
    <t>8 100,00</t>
  </si>
  <si>
    <t>4 400,00</t>
  </si>
  <si>
    <t>5 600,00</t>
  </si>
  <si>
    <t>137 173,00</t>
  </si>
  <si>
    <t>80103</t>
  </si>
  <si>
    <t>Oddziały przedszkolne w szkołach podstawowych</t>
  </si>
  <si>
    <t>381 500,00</t>
  </si>
  <si>
    <t>352 124,00</t>
  </si>
  <si>
    <t>330 762,00</t>
  </si>
  <si>
    <t>21 362,00</t>
  </si>
  <si>
    <t>29 376,00</t>
  </si>
  <si>
    <t>257 065,00</t>
  </si>
  <si>
    <t>20 207,00</t>
  </si>
  <si>
    <t>46 028,00</t>
  </si>
  <si>
    <t>7 462,00</t>
  </si>
  <si>
    <t>16 662,00</t>
  </si>
  <si>
    <t>80104</t>
  </si>
  <si>
    <t xml:space="preserve">Przedszkola </t>
  </si>
  <si>
    <t>88 700,00</t>
  </si>
  <si>
    <t>28 300,00</t>
  </si>
  <si>
    <t>2540</t>
  </si>
  <si>
    <t>Dotacja podmiotowa z budżetu dla niepublicznej jednostki systemu oświaty</t>
  </si>
  <si>
    <t>80110</t>
  </si>
  <si>
    <t>Gimnazja</t>
  </si>
  <si>
    <t>1 421 716,00</t>
  </si>
  <si>
    <t>1 311 707,00</t>
  </si>
  <si>
    <t>1 238 200,00</t>
  </si>
  <si>
    <t>73 507,00</t>
  </si>
  <si>
    <t>110 009,00</t>
  </si>
  <si>
    <t>957 032,00</t>
  </si>
  <si>
    <t>80 081,00</t>
  </si>
  <si>
    <t>173 044,00</t>
  </si>
  <si>
    <t>28 043,00</t>
  </si>
  <si>
    <t>2 800,00</t>
  </si>
  <si>
    <t>1 300,00</t>
  </si>
  <si>
    <t>67 907,00</t>
  </si>
  <si>
    <t>80113</t>
  </si>
  <si>
    <t>Dowożenie uczniów do szkół</t>
  </si>
  <si>
    <t>446 543,00</t>
  </si>
  <si>
    <t>42 771,00</t>
  </si>
  <si>
    <t>403 772,00</t>
  </si>
  <si>
    <t>33 500,00</t>
  </si>
  <si>
    <t>2 631,00</t>
  </si>
  <si>
    <t>5 755,00</t>
  </si>
  <si>
    <t>885,00</t>
  </si>
  <si>
    <t>37 000,00</t>
  </si>
  <si>
    <t>362 000,00</t>
  </si>
  <si>
    <t>2 700,00</t>
  </si>
  <si>
    <t>1 572,00</t>
  </si>
  <si>
    <t>80114</t>
  </si>
  <si>
    <t>Zespoły obsługi ekonomiczno-administracyjnej szkół</t>
  </si>
  <si>
    <t>271 741,00</t>
  </si>
  <si>
    <t>219 782,00</t>
  </si>
  <si>
    <t>51 959,00</t>
  </si>
  <si>
    <t>168 300,00</t>
  </si>
  <si>
    <t>13 473,00</t>
  </si>
  <si>
    <t>28 262,00</t>
  </si>
  <si>
    <t>4 347,00</t>
  </si>
  <si>
    <t>15 200,00</t>
  </si>
  <si>
    <t>2 600,00</t>
  </si>
  <si>
    <t>9 520,00</t>
  </si>
  <si>
    <t>13 200,00</t>
  </si>
  <si>
    <t>800,00</t>
  </si>
  <si>
    <t>5 239,00</t>
  </si>
  <si>
    <t>80120</t>
  </si>
  <si>
    <t>Licea ogólnokształcące</t>
  </si>
  <si>
    <t>402 628,00</t>
  </si>
  <si>
    <t>372 745,00</t>
  </si>
  <si>
    <t>353 780,00</t>
  </si>
  <si>
    <t>18 965,00</t>
  </si>
  <si>
    <t>29 883,00</t>
  </si>
  <si>
    <t>26 283,00</t>
  </si>
  <si>
    <t>3240</t>
  </si>
  <si>
    <t>Stypendia dla uczniów</t>
  </si>
  <si>
    <t>3 600,00</t>
  </si>
  <si>
    <t>275 478,00</t>
  </si>
  <si>
    <t>21 707,00</t>
  </si>
  <si>
    <t>48 693,00</t>
  </si>
  <si>
    <t>7 902,00</t>
  </si>
  <si>
    <t>14 965,00</t>
  </si>
  <si>
    <t>80146</t>
  </si>
  <si>
    <t>Dokształcanie i doskonalenie nauczycieli</t>
  </si>
  <si>
    <t>33 402,00</t>
  </si>
  <si>
    <t>9 500,00</t>
  </si>
  <si>
    <t>15 902,00</t>
  </si>
  <si>
    <t>80148</t>
  </si>
  <si>
    <t>Stołówki szkolne i przedszkolne</t>
  </si>
  <si>
    <t>130 381,00</t>
  </si>
  <si>
    <t>127 281,00</t>
  </si>
  <si>
    <t>119 366,00</t>
  </si>
  <si>
    <t>7 915,00</t>
  </si>
  <si>
    <t>3 100,00</t>
  </si>
  <si>
    <t>94 989,00</t>
  </si>
  <si>
    <t>6 555,00</t>
  </si>
  <si>
    <t>15 334,00</t>
  </si>
  <si>
    <t>2 488,00</t>
  </si>
  <si>
    <t>2 200,00</t>
  </si>
  <si>
    <t>4 715,00</t>
  </si>
  <si>
    <t>80195</t>
  </si>
  <si>
    <t>115 285,00</t>
  </si>
  <si>
    <t>56 125,00</t>
  </si>
  <si>
    <t>600,00</t>
  </si>
  <si>
    <t>55 525,00</t>
  </si>
  <si>
    <t>4117</t>
  </si>
  <si>
    <t>1 810,00</t>
  </si>
  <si>
    <t>4119</t>
  </si>
  <si>
    <t>320,00</t>
  </si>
  <si>
    <t>4127</t>
  </si>
  <si>
    <t>314,00</t>
  </si>
  <si>
    <t>4129</t>
  </si>
  <si>
    <t>56,00</t>
  </si>
  <si>
    <t>4177</t>
  </si>
  <si>
    <t>11 985,00</t>
  </si>
  <si>
    <t>4179</t>
  </si>
  <si>
    <t>2 115,00</t>
  </si>
  <si>
    <t>4217</t>
  </si>
  <si>
    <t>4219</t>
  </si>
  <si>
    <t>720,00</t>
  </si>
  <si>
    <t>4247</t>
  </si>
  <si>
    <t>28 900,00</t>
  </si>
  <si>
    <t>4249</t>
  </si>
  <si>
    <t>5 100,00</t>
  </si>
  <si>
    <t>4307</t>
  </si>
  <si>
    <t>2 890,00</t>
  </si>
  <si>
    <t>4309</t>
  </si>
  <si>
    <t>510,00</t>
  </si>
  <si>
    <t>4417</t>
  </si>
  <si>
    <t>255,00</t>
  </si>
  <si>
    <t>4419</t>
  </si>
  <si>
    <t>45,00</t>
  </si>
  <si>
    <t>4437</t>
  </si>
  <si>
    <t>51,00</t>
  </si>
  <si>
    <t>4439</t>
  </si>
  <si>
    <t>9,00</t>
  </si>
  <si>
    <t>851</t>
  </si>
  <si>
    <t>Ochrona zdrowia</t>
  </si>
  <si>
    <t>90 000,00</t>
  </si>
  <si>
    <t>23 500,00</t>
  </si>
  <si>
    <t>46 500,00</t>
  </si>
  <si>
    <t>18 000,00</t>
  </si>
  <si>
    <t>85153</t>
  </si>
  <si>
    <t>Zwalczanie narkomanii</t>
  </si>
  <si>
    <t>85154</t>
  </si>
  <si>
    <t>Przeciwdziałanie alkoholizmowi</t>
  </si>
  <si>
    <t>88 000,00</t>
  </si>
  <si>
    <t>68 000,00</t>
  </si>
  <si>
    <t>2830</t>
  </si>
  <si>
    <t>Dotacja celowa z budżetu na finansowanie lub dofinansowanie zadań zleconych do realizacji pozostałym jednostkom nie zaliczanym do sektora finansów publicznych</t>
  </si>
  <si>
    <t>31 000,00</t>
  </si>
  <si>
    <t>4390</t>
  </si>
  <si>
    <t>Zakup usług obejmujących wykonanie ekspertyz, analiz i opinii</t>
  </si>
  <si>
    <t>852</t>
  </si>
  <si>
    <t>Pomoc społeczna</t>
  </si>
  <si>
    <t>871 644,00</t>
  </si>
  <si>
    <t>434 587,00</t>
  </si>
  <si>
    <t>437 057,00</t>
  </si>
  <si>
    <t>3 081 356,00</t>
  </si>
  <si>
    <t>85202</t>
  </si>
  <si>
    <t>Domy pomocy społecznej</t>
  </si>
  <si>
    <t>370 000,00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</si>
  <si>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</si>
  <si>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</si>
  <si>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</si>
  <si>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</si>
  <si>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2 484 476,00</t>
  </si>
  <si>
    <t>74 434,00</t>
  </si>
  <si>
    <t>48 973,00</t>
  </si>
  <si>
    <t>25 461,00</t>
  </si>
  <si>
    <t>2 410 042,00</t>
  </si>
  <si>
    <t>3110</t>
  </si>
  <si>
    <t>Świadczenia społeczne</t>
  </si>
  <si>
    <t>2 409 942,00</t>
  </si>
  <si>
    <t>37 506,00</t>
  </si>
  <si>
    <t>3 238,00</t>
  </si>
  <si>
    <t>6 230,00</t>
  </si>
  <si>
    <t>999,00</t>
  </si>
  <si>
    <t>3 798,00</t>
  </si>
  <si>
    <t>6 588,00</t>
  </si>
  <si>
    <t>1 575,00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</si>
  <si>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</si>
  <si>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</si>
  <si>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19 945,00</t>
  </si>
  <si>
    <t>4130</t>
  </si>
  <si>
    <t>Składki na ubezpieczenie zdrowotne</t>
  </si>
  <si>
    <t>85214</t>
  </si>
  <si>
    <t>Zasiłki i pomoc w naturze oraz składki na ubezpieczenia emerytalne i rentowe</t>
  </si>
  <si>
    <t>244 422,00</t>
  </si>
  <si>
    <t>85215</t>
  </si>
  <si>
    <t>Dodatki mieszkaniowe</t>
  </si>
  <si>
    <t>210 000,00</t>
  </si>
  <si>
    <t>85216</t>
  </si>
  <si>
    <t>Zasiłki stałe</t>
  </si>
  <si>
    <t>61 934,00</t>
  </si>
  <si>
    <t>85219</t>
  </si>
  <si>
    <t>Ośrodki pomocy społecznej</t>
  </si>
  <si>
    <t>274 365,00</t>
  </si>
  <si>
    <t>274 265,00</t>
  </si>
  <si>
    <t>239 194,00</t>
  </si>
  <si>
    <t>35 071,00</t>
  </si>
  <si>
    <t>185 306,00</t>
  </si>
  <si>
    <t>15 897,00</t>
  </si>
  <si>
    <t>30 280,00</t>
  </si>
  <si>
    <t>1 711,00</t>
  </si>
  <si>
    <t>5 058,00</t>
  </si>
  <si>
    <t>300,00</t>
  </si>
  <si>
    <t>4 725,00</t>
  </si>
  <si>
    <t>85228</t>
  </si>
  <si>
    <t>Usługi opiekuńcze i specjalistyczne usługi opiekuńcze</t>
  </si>
  <si>
    <t>134 500,00</t>
  </si>
  <si>
    <t>133 000,00</t>
  </si>
  <si>
    <t>126 475,00</t>
  </si>
  <si>
    <t>6 525,00</t>
  </si>
  <si>
    <t>99 486,00</t>
  </si>
  <si>
    <t>7 933,00</t>
  </si>
  <si>
    <t>16 424,00</t>
  </si>
  <si>
    <t>2 632,00</t>
  </si>
  <si>
    <t>675,00</t>
  </si>
  <si>
    <t>5 250,00</t>
  </si>
  <si>
    <t>85295</t>
  </si>
  <si>
    <t>153 358,00</t>
  </si>
  <si>
    <t>854</t>
  </si>
  <si>
    <t>Edukacyjna opieka wychowawcza</t>
  </si>
  <si>
    <t>172 815,00</t>
  </si>
  <si>
    <t>159 212,00</t>
  </si>
  <si>
    <t>150 042,00</t>
  </si>
  <si>
    <t>9 170,00</t>
  </si>
  <si>
    <t>13 603,00</t>
  </si>
  <si>
    <t>85401</t>
  </si>
  <si>
    <t>Świetlice szkolne</t>
  </si>
  <si>
    <t>117 578,00</t>
  </si>
  <si>
    <t>8 012,00</t>
  </si>
  <si>
    <t>21 041,00</t>
  </si>
  <si>
    <t>3 411,00</t>
  </si>
  <si>
    <t>7 670,00</t>
  </si>
  <si>
    <t>900</t>
  </si>
  <si>
    <t>Gospodarka komunalna i ochrona środowiska</t>
  </si>
  <si>
    <t>2 846 914,00</t>
  </si>
  <si>
    <t>1 766 096,00</t>
  </si>
  <si>
    <t>1 760 596,00</t>
  </si>
  <si>
    <t>441 736,00</t>
  </si>
  <si>
    <t>1 318 860,00</t>
  </si>
  <si>
    <t>5 500,00</t>
  </si>
  <si>
    <t>1 080 818,00</t>
  </si>
  <si>
    <t>612 737,00</t>
  </si>
  <si>
    <t>90001</t>
  </si>
  <si>
    <t>Gospodarka ściekowa i ochrona wód</t>
  </si>
  <si>
    <t>421 945,00</t>
  </si>
  <si>
    <t>419 945,00</t>
  </si>
  <si>
    <t>174 095,00</t>
  </si>
  <si>
    <t>245 850,00</t>
  </si>
  <si>
    <t>136 309,00</t>
  </si>
  <si>
    <t>11 140,00</t>
  </si>
  <si>
    <t>22 066,00</t>
  </si>
  <si>
    <t>3 580,00</t>
  </si>
  <si>
    <t>95 000,00</t>
  </si>
  <si>
    <t>550,00</t>
  </si>
  <si>
    <t>5 200,00</t>
  </si>
  <si>
    <t>6 300,00</t>
  </si>
  <si>
    <t>90002</t>
  </si>
  <si>
    <t>Gospodarka odpadami</t>
  </si>
  <si>
    <t>1 086 466,00</t>
  </si>
  <si>
    <t>618 385,00</t>
  </si>
  <si>
    <t>615 385,00</t>
  </si>
  <si>
    <t>230 855,00</t>
  </si>
  <si>
    <t>384 530,00</t>
  </si>
  <si>
    <t>468 081,00</t>
  </si>
  <si>
    <t>172 629,00</t>
  </si>
  <si>
    <t>13 999,00</t>
  </si>
  <si>
    <t>27 728,00</t>
  </si>
  <si>
    <t>4 499,00</t>
  </si>
  <si>
    <t>140 000,00</t>
  </si>
  <si>
    <t>207 980,00</t>
  </si>
  <si>
    <t>8 400,00</t>
  </si>
  <si>
    <t>4500</t>
  </si>
  <si>
    <t>Pozostałe podatki na rzecz budżetów jednostek samorządu terytorialnego</t>
  </si>
  <si>
    <t>4780</t>
  </si>
  <si>
    <t>Składki na Fundusz Emerytur Pomostowych</t>
  </si>
  <si>
    <t>6650</t>
  </si>
  <si>
    <t>Wpłaty gmin i powiatów na rzecz innych jednostek samorządu terytorialnego oraz związków gmin lub związków powiatów na dofinansowanie zadań inwestycyjnych i zakupów inwestycyjnych</t>
  </si>
  <si>
    <t>90003</t>
  </si>
  <si>
    <t>Oczyszczanie miast i wsi</t>
  </si>
  <si>
    <t>50 000,00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</si>
  <si>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</si>
  <si>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</si>
  <si>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</si>
  <si>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</si>
  <si>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</si>
  <si>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</si>
  <si>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310 000,00</t>
  </si>
  <si>
    <t>270 000,00</t>
  </si>
  <si>
    <t>90095</t>
  </si>
  <si>
    <t>942 503,00</t>
  </si>
  <si>
    <t>329 766,00</t>
  </si>
  <si>
    <t>329 266,00</t>
  </si>
  <si>
    <t>36 786,00</t>
  </si>
  <si>
    <t>292 480,00</t>
  </si>
  <si>
    <t>23 700,00</t>
  </si>
  <si>
    <t>4 290,00</t>
  </si>
  <si>
    <t>696,00</t>
  </si>
  <si>
    <t>149 300,00</t>
  </si>
  <si>
    <t>135 780,00</t>
  </si>
  <si>
    <t>384 060,00</t>
  </si>
  <si>
    <t>228 677,00</t>
  </si>
  <si>
    <t>921</t>
  </si>
  <si>
    <t>Kultura i ochrona dziedzictwa narodowego</t>
  </si>
  <si>
    <t>1 590 145,00</t>
  </si>
  <si>
    <t>590 145,00</t>
  </si>
  <si>
    <t>57 845,00</t>
  </si>
  <si>
    <t>15 300,00</t>
  </si>
  <si>
    <t>42 545,00</t>
  </si>
  <si>
    <t>532 300,00</t>
  </si>
  <si>
    <t>1 000 000,00</t>
  </si>
  <si>
    <t>92109</t>
  </si>
  <si>
    <t>Domy i ośrodki kultury, świetlice i kluby</t>
  </si>
  <si>
    <t>1 370 545,00</t>
  </si>
  <si>
    <t>370 545,00</t>
  </si>
  <si>
    <t>50 545,00</t>
  </si>
  <si>
    <t>35 245,00</t>
  </si>
  <si>
    <t>320 000,00</t>
  </si>
  <si>
    <t>2480</t>
  </si>
  <si>
    <t>Dotacja podmiotowa z budżetu dla samorządowej instytucji kultury</t>
  </si>
  <si>
    <t>26 245,00</t>
  </si>
  <si>
    <t>92116</t>
  </si>
  <si>
    <t>Biblioteki</t>
  </si>
  <si>
    <t>92195</t>
  </si>
  <si>
    <t>16 600,00</t>
  </si>
  <si>
    <t>7 300,00</t>
  </si>
  <si>
    <t>9 300,00</t>
  </si>
  <si>
    <t>2 300,00</t>
  </si>
  <si>
    <t>926</t>
  </si>
  <si>
    <t>Kultura fizyczna i sport</t>
  </si>
  <si>
    <t>26 000,00</t>
  </si>
  <si>
    <t>2 056 777,00</t>
  </si>
  <si>
    <t>92601</t>
  </si>
  <si>
    <t>Obiekty sportowe</t>
  </si>
  <si>
    <t>1 056 777,00</t>
  </si>
  <si>
    <t>92695</t>
  </si>
  <si>
    <t>7 500,00</t>
  </si>
  <si>
    <t>Wydatki razem:</t>
  </si>
  <si>
    <t>26 675 947,00</t>
  </si>
  <si>
    <t>17 630 513,00</t>
  </si>
  <si>
    <t>12 798 991,00</t>
  </si>
  <si>
    <t>7 959 509,00</t>
  </si>
  <si>
    <t>4 839 482,00</t>
  </si>
  <si>
    <t>716 803,00</t>
  </si>
  <si>
    <t>3 624 479,00</t>
  </si>
  <si>
    <t>9 045 434,00</t>
  </si>
  <si>
    <t>7 572 353,00</t>
  </si>
  <si>
    <t>158 358,00</t>
  </si>
  <si>
    <t>3 958 000,00</t>
  </si>
  <si>
    <t>67 500</t>
  </si>
  <si>
    <t>67 500,00</t>
  </si>
  <si>
    <t>93 500,00</t>
  </si>
  <si>
    <t>2 150 277,00</t>
  </si>
  <si>
    <t>Projekt planu finansowego wydatków oświaty na  2011 r.</t>
  </si>
  <si>
    <t xml:space="preserve">                                        Zespół Szkół Ogólnokształcących w Wydminach</t>
  </si>
  <si>
    <t>w złotych</t>
  </si>
  <si>
    <t>w  złotych</t>
  </si>
  <si>
    <t>§*</t>
  </si>
  <si>
    <t>Przewidywane wykonanie za 2010 r.**</t>
  </si>
  <si>
    <t>Plan
Na 2011 r.</t>
  </si>
  <si>
    <t>Wydatki bieżące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</si>
  <si>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</si>
  <si>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</si>
  <si>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</si>
  <si>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</si>
  <si>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</si>
  <si>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</si>
  <si>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</si>
  <si>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</si>
  <si>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</si>
  <si>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</si>
  <si>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</si>
  <si>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</si>
  <si>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Opłaty z tytułu zakupu usług telekomunikacyjnych telefonii stacjonarnej</t>
  </si>
  <si>
    <t>Szkolenie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</si>
  <si>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</si>
  <si>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</si>
  <si>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Stołówki szkolne</t>
  </si>
  <si>
    <t>Nagrody i wydatki osobowe nie zaliczone do wynagrodzeń</t>
  </si>
  <si>
    <t>Razem dział: 801</t>
  </si>
  <si>
    <t>Razem dział: 852</t>
  </si>
  <si>
    <t>Pomoc materialna dla uczniów</t>
  </si>
  <si>
    <t>Inne formy pomocy dla uczniów</t>
  </si>
  <si>
    <t>Razem dział: 854</t>
  </si>
  <si>
    <t>Ogółem wydatki</t>
  </si>
  <si>
    <t xml:space="preserve">                                                     Zespół Szkół w Gawlikach Wielkich</t>
  </si>
  <si>
    <t>Wydatki na zakupy inwestycyjne jednostek budżetowych</t>
  </si>
  <si>
    <t xml:space="preserve">                                                       Szkoła Podstawowa w Talkach</t>
  </si>
  <si>
    <t xml:space="preserve">                                                        Szkoła Podstawowa w Zelkach</t>
  </si>
  <si>
    <t>Projekt planu finansowego wydatków Biura Obsługi Szkół na  2011 r.</t>
  </si>
  <si>
    <t>Przedszkola</t>
  </si>
  <si>
    <t>Zespoły obsługi ekonomiczno -administracyjnej szkół</t>
  </si>
  <si>
    <t>Opłaty czynszowe za pomieszczenia biurowe</t>
  </si>
  <si>
    <t>Stypendia dla uczniów oraz inne formy pomocy dla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</si>
</sst>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sz val="5"/>
      <color indexed="8"/>
      <name val="Arial"/>
      <family val="9"/>
    </font>
    <font>
      <sz val="6"/>
      <color indexed="8"/>
      <name val="Arial"/>
      <family val="9"/>
    </font>
    <font>
      <b/>
      <sz val="5"/>
      <color indexed="8"/>
      <name val="Arial"/>
      <family val="9"/>
    </font>
    <font>
      <sz val="8"/>
      <name val="Arial"/>
      <family val="9"/>
    </font>
    <font>
      <b/>
      <sz val="14"/>
      <name val="Arial"/>
      <family val="2"/>
    </font>
    <font>
      <sz val="10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9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right" vertical="center" wrapText="1"/>
    </xf>
    <xf numFmtId="49" fontId="6" fillId="3" borderId="1" xfId="0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3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" fillId="2" borderId="2" xfId="0" applyBorder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9" fontId="4" fillId="2" borderId="2" xfId="0" applyFont="1" applyBorder="1" applyAlignment="1">
      <alignment horizontal="right" vertical="center" wrapText="1"/>
    </xf>
    <xf numFmtId="49" fontId="4" fillId="2" borderId="3" xfId="0" applyBorder="1" applyAlignment="1">
      <alignment horizontal="right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right" vertical="center" wrapText="1"/>
    </xf>
    <xf numFmtId="49" fontId="4" fillId="3" borderId="1" xfId="0" applyAlignment="1">
      <alignment horizontal="right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Font="1" applyAlignment="1">
      <alignment horizontal="right" vertical="center" wrapText="1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Alignment="1">
      <alignment horizontal="right" vertical="center" wrapText="1"/>
    </xf>
    <xf numFmtId="49" fontId="5" fillId="2" borderId="1" xfId="0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9" fontId="6" fillId="2" borderId="1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/>
    </xf>
    <xf numFmtId="2" fontId="12" fillId="4" borderId="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/>
    </xf>
    <xf numFmtId="4" fontId="12" fillId="5" borderId="7" xfId="0" applyNumberFormat="1" applyFont="1" applyFill="1" applyBorder="1" applyAlignment="1">
      <alignment horizontal="right"/>
    </xf>
    <xf numFmtId="0" fontId="15" fillId="0" borderId="8" xfId="0" applyFont="1" applyBorder="1" applyAlignment="1">
      <alignment vertical="top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/>
    </xf>
    <xf numFmtId="4" fontId="16" fillId="0" borderId="7" xfId="0" applyNumberFormat="1" applyFont="1" applyFill="1" applyBorder="1" applyAlignment="1">
      <alignment/>
    </xf>
    <xf numFmtId="4" fontId="16" fillId="0" borderId="7" xfId="0" applyNumberFormat="1" applyFont="1" applyFill="1" applyBorder="1" applyAlignment="1">
      <alignment horizontal="right"/>
    </xf>
    <xf numFmtId="4" fontId="7" fillId="0" borderId="7" xfId="0" applyNumberFormat="1" applyFont="1" applyBorder="1" applyAlignment="1">
      <alignment vertical="top" wrapText="1"/>
    </xf>
    <xf numFmtId="4" fontId="16" fillId="0" borderId="7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15" fillId="0" borderId="9" xfId="0" applyFont="1" applyBorder="1" applyAlignment="1">
      <alignment vertical="top" wrapText="1"/>
    </xf>
    <xf numFmtId="4" fontId="7" fillId="0" borderId="7" xfId="0" applyNumberFormat="1" applyFont="1" applyBorder="1" applyAlignment="1">
      <alignment horizontal="right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wrapText="1"/>
    </xf>
    <xf numFmtId="0" fontId="17" fillId="5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7" fillId="5" borderId="7" xfId="0" applyFont="1" applyFill="1" applyBorder="1" applyAlignment="1">
      <alignment/>
    </xf>
    <xf numFmtId="4" fontId="17" fillId="5" borderId="7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/>
    </xf>
    <xf numFmtId="4" fontId="7" fillId="0" borderId="7" xfId="0" applyNumberFormat="1" applyFont="1" applyBorder="1" applyAlignment="1">
      <alignment wrapText="1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7" fillId="6" borderId="7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4" fontId="18" fillId="6" borderId="7" xfId="0" applyNumberFormat="1" applyFont="1" applyFill="1" applyBorder="1" applyAlignment="1">
      <alignment horizontal="right"/>
    </xf>
    <xf numFmtId="4" fontId="16" fillId="6" borderId="7" xfId="0" applyNumberFormat="1" applyFont="1" applyFill="1" applyBorder="1" applyAlignment="1">
      <alignment horizontal="right"/>
    </xf>
    <xf numFmtId="4" fontId="17" fillId="6" borderId="7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0" fontId="19" fillId="7" borderId="7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17" fillId="7" borderId="7" xfId="0" applyFont="1" applyFill="1" applyBorder="1" applyAlignment="1">
      <alignment/>
    </xf>
    <xf numFmtId="4" fontId="17" fillId="7" borderId="7" xfId="0" applyNumberFormat="1" applyFont="1" applyFill="1" applyBorder="1" applyAlignment="1">
      <alignment horizontal="right"/>
    </xf>
    <xf numFmtId="0" fontId="17" fillId="5" borderId="7" xfId="0" applyFont="1" applyFill="1" applyBorder="1" applyAlignment="1">
      <alignment horizontal="left"/>
    </xf>
    <xf numFmtId="0" fontId="16" fillId="6" borderId="7" xfId="0" applyFont="1" applyFill="1" applyBorder="1" applyAlignment="1">
      <alignment horizontal="center"/>
    </xf>
    <xf numFmtId="4" fontId="16" fillId="6" borderId="7" xfId="0" applyNumberFormat="1" applyFont="1" applyFill="1" applyBorder="1" applyAlignment="1">
      <alignment horizontal="center"/>
    </xf>
    <xf numFmtId="4" fontId="16" fillId="6" borderId="7" xfId="0" applyNumberFormat="1" applyFont="1" applyFill="1" applyBorder="1" applyAlignment="1">
      <alignment/>
    </xf>
    <xf numFmtId="0" fontId="0" fillId="6" borderId="0" xfId="0" applyFill="1" applyAlignment="1">
      <alignment vertical="center"/>
    </xf>
    <xf numFmtId="0" fontId="16" fillId="0" borderId="7" xfId="0" applyFont="1" applyFill="1" applyBorder="1" applyAlignment="1">
      <alignment/>
    </xf>
    <xf numFmtId="0" fontId="17" fillId="7" borderId="7" xfId="0" applyFont="1" applyFill="1" applyBorder="1" applyAlignment="1">
      <alignment/>
    </xf>
    <xf numFmtId="4" fontId="17" fillId="7" borderId="7" xfId="0" applyNumberFormat="1" applyFont="1" applyFill="1" applyBorder="1" applyAlignment="1">
      <alignment horizontal="right"/>
    </xf>
    <xf numFmtId="0" fontId="17" fillId="5" borderId="7" xfId="0" applyFont="1" applyFill="1" applyBorder="1" applyAlignment="1">
      <alignment/>
    </xf>
    <xf numFmtId="0" fontId="12" fillId="0" borderId="7" xfId="0" applyFont="1" applyBorder="1" applyAlignment="1">
      <alignment horizontal="center" wrapText="1"/>
    </xf>
    <xf numFmtId="4" fontId="12" fillId="0" borderId="7" xfId="0" applyNumberFormat="1" applyFont="1" applyBorder="1" applyAlignment="1">
      <alignment horizontal="right" wrapText="1"/>
    </xf>
    <xf numFmtId="4" fontId="12" fillId="0" borderId="7" xfId="0" applyNumberFormat="1" applyFont="1" applyBorder="1" applyAlignment="1">
      <alignment horizontal="right" vertical="center" wrapText="1"/>
    </xf>
    <xf numFmtId="0" fontId="0" fillId="6" borderId="0" xfId="0" applyFill="1" applyAlignment="1">
      <alignment horizontal="right" vertical="center"/>
    </xf>
    <xf numFmtId="0" fontId="21" fillId="6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2" fillId="4" borderId="1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 shrinkToFit="1"/>
    </xf>
    <xf numFmtId="0" fontId="12" fillId="5" borderId="7" xfId="0" applyFont="1" applyFill="1" applyBorder="1" applyAlignment="1">
      <alignment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6" borderId="0" xfId="0" applyFill="1" applyAlignment="1">
      <alignment/>
    </xf>
    <xf numFmtId="0" fontId="16" fillId="6" borderId="0" xfId="0" applyFont="1" applyFill="1" applyAlignment="1">
      <alignment vertical="center"/>
    </xf>
    <xf numFmtId="0" fontId="7" fillId="0" borderId="7" xfId="0" applyFont="1" applyFill="1" applyBorder="1" applyAlignment="1">
      <alignment/>
    </xf>
    <xf numFmtId="4" fontId="7" fillId="6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top"/>
    </xf>
    <xf numFmtId="4" fontId="7" fillId="6" borderId="7" xfId="0" applyNumberFormat="1" applyFont="1" applyFill="1" applyBorder="1" applyAlignment="1">
      <alignment horizontal="right" wrapText="1"/>
    </xf>
    <xf numFmtId="0" fontId="17" fillId="7" borderId="7" xfId="0" applyFont="1" applyFill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31"/>
  <sheetViews>
    <sheetView workbookViewId="0" topLeftCell="A1">
      <selection activeCell="Z14" sqref="Z14"/>
    </sheetView>
  </sheetViews>
  <sheetFormatPr defaultColWidth="9.33203125" defaultRowHeight="12.75"/>
  <cols>
    <col min="1" max="1" width="2.83203125" style="0" customWidth="1"/>
    <col min="2" max="2" width="3.16015625" style="0" customWidth="1"/>
    <col min="3" max="3" width="1.171875" style="0" customWidth="1"/>
    <col min="4" max="5" width="4.16015625" style="0" customWidth="1"/>
    <col min="6" max="6" width="6.16015625" style="0" customWidth="1"/>
    <col min="7" max="7" width="27.66015625" style="0" customWidth="1"/>
    <col min="8" max="8" width="7" style="0" customWidth="1"/>
    <col min="9" max="9" width="3.66015625" style="0" customWidth="1"/>
    <col min="10" max="10" width="10.5" style="0" customWidth="1"/>
    <col min="11" max="11" width="8.66015625" style="0" customWidth="1"/>
    <col min="12" max="12" width="7.83203125" style="0" customWidth="1"/>
    <col min="13" max="13" width="8.16015625" style="0" customWidth="1"/>
    <col min="14" max="14" width="7.66015625" style="0" customWidth="1"/>
    <col min="15" max="15" width="8.33203125" style="0" customWidth="1"/>
    <col min="16" max="16" width="7.83203125" style="0" customWidth="1"/>
    <col min="17" max="18" width="7.66015625" style="0" customWidth="1"/>
    <col min="19" max="19" width="9" style="0" customWidth="1"/>
    <col min="20" max="20" width="8" style="0" customWidth="1"/>
    <col min="21" max="21" width="1.83203125" style="0" customWidth="1"/>
    <col min="22" max="22" width="6.16015625" style="0" customWidth="1"/>
    <col min="23" max="23" width="8.33203125" style="0" customWidth="1"/>
    <col min="24" max="24" width="0.4921875" style="0" customWidth="1"/>
  </cols>
  <sheetData>
    <row r="1" spans="2:24" ht="8.25" customHeight="1">
      <c r="B1" s="25" t="s">
        <v>0</v>
      </c>
      <c r="C1" s="25"/>
      <c r="D1" s="25" t="s">
        <v>1</v>
      </c>
      <c r="E1" s="25" t="s">
        <v>2</v>
      </c>
      <c r="F1" s="25" t="s">
        <v>3</v>
      </c>
      <c r="G1" s="25"/>
      <c r="H1" s="25" t="s">
        <v>4</v>
      </c>
      <c r="I1" s="25"/>
      <c r="J1" s="25" t="s">
        <v>5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11.25" customHeight="1">
      <c r="B2" s="25"/>
      <c r="C2" s="25"/>
      <c r="D2" s="25"/>
      <c r="E2" s="25"/>
      <c r="F2" s="25"/>
      <c r="G2" s="25"/>
      <c r="H2" s="25"/>
      <c r="I2" s="25"/>
      <c r="J2" s="25" t="s">
        <v>6</v>
      </c>
      <c r="K2" s="25" t="s">
        <v>7</v>
      </c>
      <c r="L2" s="25"/>
      <c r="M2" s="25"/>
      <c r="N2" s="25"/>
      <c r="O2" s="25"/>
      <c r="P2" s="25"/>
      <c r="Q2" s="25"/>
      <c r="R2" s="25"/>
      <c r="S2" s="25" t="s">
        <v>8</v>
      </c>
      <c r="T2" s="25" t="s">
        <v>7</v>
      </c>
      <c r="U2" s="25"/>
      <c r="V2" s="25"/>
      <c r="W2" s="25"/>
      <c r="X2" s="25"/>
    </row>
    <row r="3" spans="2:24" ht="2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 t="s">
        <v>9</v>
      </c>
      <c r="U3" s="25" t="s">
        <v>10</v>
      </c>
      <c r="V3" s="25"/>
      <c r="W3" s="25" t="s">
        <v>11</v>
      </c>
      <c r="X3" s="25"/>
    </row>
    <row r="4" spans="2:24" ht="5.25" customHeight="1">
      <c r="B4" s="25"/>
      <c r="C4" s="25"/>
      <c r="D4" s="25"/>
      <c r="E4" s="25"/>
      <c r="F4" s="25"/>
      <c r="G4" s="25"/>
      <c r="H4" s="25"/>
      <c r="I4" s="25"/>
      <c r="J4" s="25"/>
      <c r="K4" s="25" t="s">
        <v>12</v>
      </c>
      <c r="L4" s="25" t="s">
        <v>7</v>
      </c>
      <c r="M4" s="25"/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/>
      <c r="T4" s="25"/>
      <c r="U4" s="25"/>
      <c r="V4" s="25"/>
      <c r="W4" s="25"/>
      <c r="X4" s="25"/>
    </row>
    <row r="5" spans="2:24" ht="2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 t="s">
        <v>18</v>
      </c>
      <c r="V5" s="25"/>
      <c r="W5" s="25"/>
      <c r="X5" s="25"/>
    </row>
    <row r="6" spans="2:24" ht="39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1" t="s">
        <v>19</v>
      </c>
      <c r="M6" s="1" t="s">
        <v>20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2:24" ht="8.25" customHeight="1">
      <c r="B7" s="29" t="s">
        <v>21</v>
      </c>
      <c r="C7" s="29"/>
      <c r="D7" s="2" t="s">
        <v>22</v>
      </c>
      <c r="E7" s="2" t="s">
        <v>23</v>
      </c>
      <c r="F7" s="29" t="s">
        <v>24</v>
      </c>
      <c r="G7" s="29"/>
      <c r="H7" s="29" t="s">
        <v>25</v>
      </c>
      <c r="I7" s="29"/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31</v>
      </c>
      <c r="P7" s="2" t="s">
        <v>32</v>
      </c>
      <c r="Q7" s="2" t="s">
        <v>33</v>
      </c>
      <c r="R7" s="2" t="s">
        <v>34</v>
      </c>
      <c r="S7" s="2" t="s">
        <v>35</v>
      </c>
      <c r="T7" s="2" t="s">
        <v>36</v>
      </c>
      <c r="U7" s="29" t="s">
        <v>37</v>
      </c>
      <c r="V7" s="29"/>
      <c r="W7" s="29" t="s">
        <v>38</v>
      </c>
      <c r="X7" s="29"/>
    </row>
    <row r="8" spans="2:24" ht="13.5" customHeight="1">
      <c r="B8" s="30" t="s">
        <v>39</v>
      </c>
      <c r="C8" s="30"/>
      <c r="D8" s="7"/>
      <c r="E8" s="7"/>
      <c r="F8" s="31" t="s">
        <v>40</v>
      </c>
      <c r="G8" s="31"/>
      <c r="H8" s="32" t="s">
        <v>41</v>
      </c>
      <c r="I8" s="32"/>
      <c r="J8" s="8" t="s">
        <v>42</v>
      </c>
      <c r="K8" s="8" t="s">
        <v>42</v>
      </c>
      <c r="L8" s="8" t="s">
        <v>43</v>
      </c>
      <c r="M8" s="8" t="s">
        <v>42</v>
      </c>
      <c r="N8" s="8" t="s">
        <v>43</v>
      </c>
      <c r="O8" s="8" t="s">
        <v>43</v>
      </c>
      <c r="P8" s="8" t="s">
        <v>43</v>
      </c>
      <c r="Q8" s="8" t="s">
        <v>43</v>
      </c>
      <c r="R8" s="8" t="s">
        <v>43</v>
      </c>
      <c r="S8" s="8" t="s">
        <v>44</v>
      </c>
      <c r="T8" s="8" t="s">
        <v>44</v>
      </c>
      <c r="U8" s="32" t="s">
        <v>44</v>
      </c>
      <c r="V8" s="32"/>
      <c r="W8" s="32" t="s">
        <v>43</v>
      </c>
      <c r="X8" s="32"/>
    </row>
    <row r="9" spans="2:24" ht="13.5" customHeight="1">
      <c r="B9" s="30"/>
      <c r="C9" s="30"/>
      <c r="D9" s="7" t="s">
        <v>45</v>
      </c>
      <c r="E9" s="7"/>
      <c r="F9" s="31" t="s">
        <v>46</v>
      </c>
      <c r="G9" s="31"/>
      <c r="H9" s="32" t="s">
        <v>44</v>
      </c>
      <c r="I9" s="32"/>
      <c r="J9" s="8" t="s">
        <v>43</v>
      </c>
      <c r="K9" s="8" t="s">
        <v>43</v>
      </c>
      <c r="L9" s="8" t="s">
        <v>43</v>
      </c>
      <c r="M9" s="8" t="s">
        <v>43</v>
      </c>
      <c r="N9" s="8" t="s">
        <v>43</v>
      </c>
      <c r="O9" s="8" t="s">
        <v>43</v>
      </c>
      <c r="P9" s="8" t="s">
        <v>43</v>
      </c>
      <c r="Q9" s="8" t="s">
        <v>43</v>
      </c>
      <c r="R9" s="8" t="s">
        <v>43</v>
      </c>
      <c r="S9" s="8" t="s">
        <v>44</v>
      </c>
      <c r="T9" s="8" t="s">
        <v>44</v>
      </c>
      <c r="U9" s="32" t="s">
        <v>44</v>
      </c>
      <c r="V9" s="32"/>
      <c r="W9" s="32" t="s">
        <v>43</v>
      </c>
      <c r="X9" s="32"/>
    </row>
    <row r="10" spans="2:24" ht="13.5" customHeight="1">
      <c r="B10" s="23"/>
      <c r="C10" s="23"/>
      <c r="D10" s="4"/>
      <c r="E10" s="4" t="s">
        <v>47</v>
      </c>
      <c r="F10" s="17" t="s">
        <v>48</v>
      </c>
      <c r="G10" s="17"/>
      <c r="H10" s="22" t="s">
        <v>49</v>
      </c>
      <c r="I10" s="22"/>
      <c r="J10" s="5" t="s">
        <v>43</v>
      </c>
      <c r="K10" s="5" t="s">
        <v>43</v>
      </c>
      <c r="L10" s="5" t="s">
        <v>43</v>
      </c>
      <c r="M10" s="5" t="s">
        <v>43</v>
      </c>
      <c r="N10" s="5" t="s">
        <v>43</v>
      </c>
      <c r="O10" s="5" t="s">
        <v>43</v>
      </c>
      <c r="P10" s="5" t="s">
        <v>43</v>
      </c>
      <c r="Q10" s="5" t="s">
        <v>43</v>
      </c>
      <c r="R10" s="5" t="s">
        <v>43</v>
      </c>
      <c r="S10" s="5" t="s">
        <v>49</v>
      </c>
      <c r="T10" s="5" t="s">
        <v>49</v>
      </c>
      <c r="U10" s="22" t="s">
        <v>49</v>
      </c>
      <c r="V10" s="22"/>
      <c r="W10" s="22" t="s">
        <v>43</v>
      </c>
      <c r="X10" s="22"/>
    </row>
    <row r="11" spans="2:24" ht="13.5" customHeight="1">
      <c r="B11" s="23"/>
      <c r="C11" s="23"/>
      <c r="D11" s="4"/>
      <c r="E11" s="4" t="s">
        <v>50</v>
      </c>
      <c r="F11" s="17" t="s">
        <v>48</v>
      </c>
      <c r="G11" s="17"/>
      <c r="H11" s="22" t="s">
        <v>51</v>
      </c>
      <c r="I11" s="22"/>
      <c r="J11" s="5" t="s">
        <v>43</v>
      </c>
      <c r="K11" s="5" t="s">
        <v>43</v>
      </c>
      <c r="L11" s="5" t="s">
        <v>43</v>
      </c>
      <c r="M11" s="5" t="s">
        <v>43</v>
      </c>
      <c r="N11" s="5" t="s">
        <v>43</v>
      </c>
      <c r="O11" s="5" t="s">
        <v>43</v>
      </c>
      <c r="P11" s="5" t="s">
        <v>43</v>
      </c>
      <c r="Q11" s="5" t="s">
        <v>43</v>
      </c>
      <c r="R11" s="5" t="s">
        <v>43</v>
      </c>
      <c r="S11" s="5" t="s">
        <v>51</v>
      </c>
      <c r="T11" s="5" t="s">
        <v>51</v>
      </c>
      <c r="U11" s="22" t="s">
        <v>51</v>
      </c>
      <c r="V11" s="22"/>
      <c r="W11" s="22" t="s">
        <v>43</v>
      </c>
      <c r="X11" s="22"/>
    </row>
    <row r="12" spans="2:24" ht="13.5" customHeight="1">
      <c r="B12" s="30"/>
      <c r="C12" s="30"/>
      <c r="D12" s="7" t="s">
        <v>52</v>
      </c>
      <c r="E12" s="7"/>
      <c r="F12" s="31" t="s">
        <v>53</v>
      </c>
      <c r="G12" s="31"/>
      <c r="H12" s="32" t="s">
        <v>54</v>
      </c>
      <c r="I12" s="32"/>
      <c r="J12" s="8" t="s">
        <v>54</v>
      </c>
      <c r="K12" s="8" t="s">
        <v>54</v>
      </c>
      <c r="L12" s="8" t="s">
        <v>43</v>
      </c>
      <c r="M12" s="8" t="s">
        <v>54</v>
      </c>
      <c r="N12" s="8" t="s">
        <v>43</v>
      </c>
      <c r="O12" s="8" t="s">
        <v>43</v>
      </c>
      <c r="P12" s="8" t="s">
        <v>43</v>
      </c>
      <c r="Q12" s="8" t="s">
        <v>43</v>
      </c>
      <c r="R12" s="8" t="s">
        <v>43</v>
      </c>
      <c r="S12" s="8" t="s">
        <v>43</v>
      </c>
      <c r="T12" s="8" t="s">
        <v>43</v>
      </c>
      <c r="U12" s="32" t="s">
        <v>43</v>
      </c>
      <c r="V12" s="32"/>
      <c r="W12" s="32" t="s">
        <v>43</v>
      </c>
      <c r="X12" s="32"/>
    </row>
    <row r="13" spans="2:24" ht="17.25" customHeight="1">
      <c r="B13" s="23"/>
      <c r="C13" s="23"/>
      <c r="D13" s="4"/>
      <c r="E13" s="4" t="s">
        <v>55</v>
      </c>
      <c r="F13" s="17" t="s">
        <v>56</v>
      </c>
      <c r="G13" s="17"/>
      <c r="H13" s="22" t="s">
        <v>54</v>
      </c>
      <c r="I13" s="22"/>
      <c r="J13" s="5" t="s">
        <v>54</v>
      </c>
      <c r="K13" s="5" t="s">
        <v>54</v>
      </c>
      <c r="L13" s="5" t="s">
        <v>43</v>
      </c>
      <c r="M13" s="5" t="s">
        <v>54</v>
      </c>
      <c r="N13" s="5" t="s">
        <v>43</v>
      </c>
      <c r="O13" s="5" t="s">
        <v>43</v>
      </c>
      <c r="P13" s="5" t="s">
        <v>43</v>
      </c>
      <c r="Q13" s="5" t="s">
        <v>43</v>
      </c>
      <c r="R13" s="5" t="s">
        <v>43</v>
      </c>
      <c r="S13" s="5" t="s">
        <v>43</v>
      </c>
      <c r="T13" s="5" t="s">
        <v>43</v>
      </c>
      <c r="U13" s="22" t="s">
        <v>43</v>
      </c>
      <c r="V13" s="22"/>
      <c r="W13" s="22" t="s">
        <v>43</v>
      </c>
      <c r="X13" s="22"/>
    </row>
    <row r="14" spans="2:24" ht="13.5" customHeight="1">
      <c r="B14" s="25"/>
      <c r="C14" s="25"/>
      <c r="D14" s="1" t="s">
        <v>57</v>
      </c>
      <c r="E14" s="1"/>
      <c r="F14" s="26" t="s">
        <v>58</v>
      </c>
      <c r="G14" s="26"/>
      <c r="H14" s="28" t="s">
        <v>59</v>
      </c>
      <c r="I14" s="28"/>
      <c r="J14" s="3" t="s">
        <v>59</v>
      </c>
      <c r="K14" s="3" t="s">
        <v>59</v>
      </c>
      <c r="L14" s="3" t="s">
        <v>43</v>
      </c>
      <c r="M14" s="3" t="s">
        <v>59</v>
      </c>
      <c r="N14" s="3" t="s">
        <v>43</v>
      </c>
      <c r="O14" s="3" t="s">
        <v>43</v>
      </c>
      <c r="P14" s="3" t="s">
        <v>43</v>
      </c>
      <c r="Q14" s="3" t="s">
        <v>43</v>
      </c>
      <c r="R14" s="3" t="s">
        <v>43</v>
      </c>
      <c r="S14" s="3" t="s">
        <v>43</v>
      </c>
      <c r="T14" s="3" t="s">
        <v>43</v>
      </c>
      <c r="U14" s="28" t="s">
        <v>43</v>
      </c>
      <c r="V14" s="28"/>
      <c r="W14" s="28" t="s">
        <v>43</v>
      </c>
      <c r="X14" s="28"/>
    </row>
    <row r="15" spans="2:24" ht="13.5" customHeight="1">
      <c r="B15" s="23"/>
      <c r="C15" s="23"/>
      <c r="D15" s="4"/>
      <c r="E15" s="4" t="s">
        <v>60</v>
      </c>
      <c r="F15" s="17" t="s">
        <v>61</v>
      </c>
      <c r="G15" s="17"/>
      <c r="H15" s="22" t="s">
        <v>62</v>
      </c>
      <c r="I15" s="22"/>
      <c r="J15" s="5" t="s">
        <v>62</v>
      </c>
      <c r="K15" s="5" t="s">
        <v>62</v>
      </c>
      <c r="L15" s="5" t="s">
        <v>43</v>
      </c>
      <c r="M15" s="5" t="s">
        <v>62</v>
      </c>
      <c r="N15" s="5" t="s">
        <v>43</v>
      </c>
      <c r="O15" s="5" t="s">
        <v>43</v>
      </c>
      <c r="P15" s="5" t="s">
        <v>43</v>
      </c>
      <c r="Q15" s="5" t="s">
        <v>43</v>
      </c>
      <c r="R15" s="5" t="s">
        <v>43</v>
      </c>
      <c r="S15" s="5" t="s">
        <v>43</v>
      </c>
      <c r="T15" s="5" t="s">
        <v>43</v>
      </c>
      <c r="U15" s="22" t="s">
        <v>43</v>
      </c>
      <c r="V15" s="22"/>
      <c r="W15" s="22" t="s">
        <v>43</v>
      </c>
      <c r="X15" s="22"/>
    </row>
    <row r="16" spans="2:24" ht="13.5" customHeight="1">
      <c r="B16" s="23"/>
      <c r="C16" s="23"/>
      <c r="D16" s="4"/>
      <c r="E16" s="4" t="s">
        <v>63</v>
      </c>
      <c r="F16" s="17" t="s">
        <v>64</v>
      </c>
      <c r="G16" s="17"/>
      <c r="H16" s="22" t="s">
        <v>62</v>
      </c>
      <c r="I16" s="22"/>
      <c r="J16" s="5" t="s">
        <v>62</v>
      </c>
      <c r="K16" s="5" t="s">
        <v>62</v>
      </c>
      <c r="L16" s="5" t="s">
        <v>43</v>
      </c>
      <c r="M16" s="5" t="s">
        <v>62</v>
      </c>
      <c r="N16" s="5" t="s">
        <v>43</v>
      </c>
      <c r="O16" s="5" t="s">
        <v>43</v>
      </c>
      <c r="P16" s="5" t="s">
        <v>43</v>
      </c>
      <c r="Q16" s="5" t="s">
        <v>43</v>
      </c>
      <c r="R16" s="5" t="s">
        <v>43</v>
      </c>
      <c r="S16" s="5" t="s">
        <v>43</v>
      </c>
      <c r="T16" s="5" t="s">
        <v>43</v>
      </c>
      <c r="U16" s="22" t="s">
        <v>43</v>
      </c>
      <c r="V16" s="22"/>
      <c r="W16" s="22" t="s">
        <v>43</v>
      </c>
      <c r="X16" s="22"/>
    </row>
    <row r="17" spans="2:24" ht="17.25" customHeight="1">
      <c r="B17" s="25" t="s">
        <v>65</v>
      </c>
      <c r="C17" s="25"/>
      <c r="D17" s="1"/>
      <c r="E17" s="1"/>
      <c r="F17" s="26" t="s">
        <v>66</v>
      </c>
      <c r="G17" s="26"/>
      <c r="H17" s="28" t="s">
        <v>67</v>
      </c>
      <c r="I17" s="28"/>
      <c r="J17" s="3" t="s">
        <v>67</v>
      </c>
      <c r="K17" s="3" t="s">
        <v>68</v>
      </c>
      <c r="L17" s="3" t="s">
        <v>69</v>
      </c>
      <c r="M17" s="3" t="s">
        <v>70</v>
      </c>
      <c r="N17" s="3" t="s">
        <v>43</v>
      </c>
      <c r="O17" s="3" t="s">
        <v>71</v>
      </c>
      <c r="P17" s="3" t="s">
        <v>43</v>
      </c>
      <c r="Q17" s="3" t="s">
        <v>43</v>
      </c>
      <c r="R17" s="3" t="s">
        <v>43</v>
      </c>
      <c r="S17" s="3" t="s">
        <v>43</v>
      </c>
      <c r="T17" s="3" t="s">
        <v>43</v>
      </c>
      <c r="U17" s="28" t="s">
        <v>43</v>
      </c>
      <c r="V17" s="28"/>
      <c r="W17" s="28" t="s">
        <v>43</v>
      </c>
      <c r="X17" s="28"/>
    </row>
    <row r="18" spans="2:24" ht="13.5" customHeight="1">
      <c r="B18" s="25"/>
      <c r="C18" s="25"/>
      <c r="D18" s="1" t="s">
        <v>72</v>
      </c>
      <c r="E18" s="1"/>
      <c r="F18" s="26" t="s">
        <v>73</v>
      </c>
      <c r="G18" s="26"/>
      <c r="H18" s="28" t="s">
        <v>67</v>
      </c>
      <c r="I18" s="28"/>
      <c r="J18" s="3" t="s">
        <v>67</v>
      </c>
      <c r="K18" s="3" t="s">
        <v>68</v>
      </c>
      <c r="L18" s="3" t="s">
        <v>69</v>
      </c>
      <c r="M18" s="3" t="s">
        <v>70</v>
      </c>
      <c r="N18" s="3" t="s">
        <v>43</v>
      </c>
      <c r="O18" s="3" t="s">
        <v>71</v>
      </c>
      <c r="P18" s="3" t="s">
        <v>43</v>
      </c>
      <c r="Q18" s="3" t="s">
        <v>43</v>
      </c>
      <c r="R18" s="3" t="s">
        <v>43</v>
      </c>
      <c r="S18" s="3" t="s">
        <v>43</v>
      </c>
      <c r="T18" s="3" t="s">
        <v>43</v>
      </c>
      <c r="U18" s="28" t="s">
        <v>43</v>
      </c>
      <c r="V18" s="28"/>
      <c r="W18" s="28" t="s">
        <v>43</v>
      </c>
      <c r="X18" s="28"/>
    </row>
    <row r="19" spans="2:24" ht="13.5" customHeight="1">
      <c r="B19" s="23"/>
      <c r="C19" s="23"/>
      <c r="D19" s="4"/>
      <c r="E19" s="4" t="s">
        <v>74</v>
      </c>
      <c r="F19" s="17" t="s">
        <v>75</v>
      </c>
      <c r="G19" s="17"/>
      <c r="H19" s="22" t="s">
        <v>71</v>
      </c>
      <c r="I19" s="22"/>
      <c r="J19" s="5" t="s">
        <v>71</v>
      </c>
      <c r="K19" s="5" t="s">
        <v>43</v>
      </c>
      <c r="L19" s="5" t="s">
        <v>43</v>
      </c>
      <c r="M19" s="5" t="s">
        <v>43</v>
      </c>
      <c r="N19" s="5" t="s">
        <v>43</v>
      </c>
      <c r="O19" s="5" t="s">
        <v>71</v>
      </c>
      <c r="P19" s="5" t="s">
        <v>43</v>
      </c>
      <c r="Q19" s="5" t="s">
        <v>43</v>
      </c>
      <c r="R19" s="5" t="s">
        <v>43</v>
      </c>
      <c r="S19" s="5" t="s">
        <v>43</v>
      </c>
      <c r="T19" s="5" t="s">
        <v>43</v>
      </c>
      <c r="U19" s="22" t="s">
        <v>43</v>
      </c>
      <c r="V19" s="22"/>
      <c r="W19" s="22" t="s">
        <v>43</v>
      </c>
      <c r="X19" s="22"/>
    </row>
    <row r="20" spans="2:24" ht="13.5" customHeight="1">
      <c r="B20" s="23"/>
      <c r="C20" s="23"/>
      <c r="D20" s="4"/>
      <c r="E20" s="4" t="s">
        <v>76</v>
      </c>
      <c r="F20" s="17" t="s">
        <v>77</v>
      </c>
      <c r="G20" s="17"/>
      <c r="H20" s="22" t="s">
        <v>78</v>
      </c>
      <c r="I20" s="22"/>
      <c r="J20" s="5" t="s">
        <v>78</v>
      </c>
      <c r="K20" s="5" t="s">
        <v>78</v>
      </c>
      <c r="L20" s="5" t="s">
        <v>78</v>
      </c>
      <c r="M20" s="5" t="s">
        <v>43</v>
      </c>
      <c r="N20" s="5" t="s">
        <v>43</v>
      </c>
      <c r="O20" s="5" t="s">
        <v>43</v>
      </c>
      <c r="P20" s="5" t="s">
        <v>43</v>
      </c>
      <c r="Q20" s="5" t="s">
        <v>43</v>
      </c>
      <c r="R20" s="5" t="s">
        <v>43</v>
      </c>
      <c r="S20" s="5" t="s">
        <v>43</v>
      </c>
      <c r="T20" s="5" t="s">
        <v>43</v>
      </c>
      <c r="U20" s="22" t="s">
        <v>43</v>
      </c>
      <c r="V20" s="22"/>
      <c r="W20" s="22" t="s">
        <v>43</v>
      </c>
      <c r="X20" s="22"/>
    </row>
    <row r="21" spans="2:24" ht="13.5" customHeight="1">
      <c r="B21" s="23"/>
      <c r="C21" s="23"/>
      <c r="D21" s="4"/>
      <c r="E21" s="4" t="s">
        <v>79</v>
      </c>
      <c r="F21" s="17" t="s">
        <v>80</v>
      </c>
      <c r="G21" s="17"/>
      <c r="H21" s="22" t="s">
        <v>81</v>
      </c>
      <c r="I21" s="22"/>
      <c r="J21" s="5" t="s">
        <v>81</v>
      </c>
      <c r="K21" s="5" t="s">
        <v>81</v>
      </c>
      <c r="L21" s="5" t="s">
        <v>81</v>
      </c>
      <c r="M21" s="5" t="s">
        <v>43</v>
      </c>
      <c r="N21" s="5" t="s">
        <v>43</v>
      </c>
      <c r="O21" s="5" t="s">
        <v>43</v>
      </c>
      <c r="P21" s="5" t="s">
        <v>43</v>
      </c>
      <c r="Q21" s="5" t="s">
        <v>43</v>
      </c>
      <c r="R21" s="5" t="s">
        <v>43</v>
      </c>
      <c r="S21" s="5" t="s">
        <v>43</v>
      </c>
      <c r="T21" s="5" t="s">
        <v>43</v>
      </c>
      <c r="U21" s="22" t="s">
        <v>43</v>
      </c>
      <c r="V21" s="22"/>
      <c r="W21" s="22" t="s">
        <v>43</v>
      </c>
      <c r="X21" s="22"/>
    </row>
    <row r="22" spans="2:24" ht="13.5" customHeight="1">
      <c r="B22" s="23"/>
      <c r="C22" s="23"/>
      <c r="D22" s="4"/>
      <c r="E22" s="4" t="s">
        <v>82</v>
      </c>
      <c r="F22" s="17" t="s">
        <v>83</v>
      </c>
      <c r="G22" s="17"/>
      <c r="H22" s="22" t="s">
        <v>84</v>
      </c>
      <c r="I22" s="22"/>
      <c r="J22" s="5" t="s">
        <v>84</v>
      </c>
      <c r="K22" s="5" t="s">
        <v>84</v>
      </c>
      <c r="L22" s="5" t="s">
        <v>84</v>
      </c>
      <c r="M22" s="5" t="s">
        <v>43</v>
      </c>
      <c r="N22" s="5" t="s">
        <v>43</v>
      </c>
      <c r="O22" s="5" t="s">
        <v>43</v>
      </c>
      <c r="P22" s="5" t="s">
        <v>43</v>
      </c>
      <c r="Q22" s="5" t="s">
        <v>43</v>
      </c>
      <c r="R22" s="5" t="s">
        <v>43</v>
      </c>
      <c r="S22" s="5" t="s">
        <v>43</v>
      </c>
      <c r="T22" s="5" t="s">
        <v>43</v>
      </c>
      <c r="U22" s="22" t="s">
        <v>43</v>
      </c>
      <c r="V22" s="22"/>
      <c r="W22" s="22" t="s">
        <v>43</v>
      </c>
      <c r="X22" s="22"/>
    </row>
    <row r="23" spans="2:24" ht="13.5" customHeight="1">
      <c r="B23" s="23"/>
      <c r="C23" s="23"/>
      <c r="D23" s="4"/>
      <c r="E23" s="4" t="s">
        <v>85</v>
      </c>
      <c r="F23" s="17" t="s">
        <v>86</v>
      </c>
      <c r="G23" s="17"/>
      <c r="H23" s="22" t="s">
        <v>87</v>
      </c>
      <c r="I23" s="22"/>
      <c r="J23" s="5" t="s">
        <v>87</v>
      </c>
      <c r="K23" s="5" t="s">
        <v>87</v>
      </c>
      <c r="L23" s="5" t="s">
        <v>87</v>
      </c>
      <c r="M23" s="5" t="s">
        <v>43</v>
      </c>
      <c r="N23" s="5" t="s">
        <v>43</v>
      </c>
      <c r="O23" s="5" t="s">
        <v>43</v>
      </c>
      <c r="P23" s="5" t="s">
        <v>43</v>
      </c>
      <c r="Q23" s="5" t="s">
        <v>43</v>
      </c>
      <c r="R23" s="5" t="s">
        <v>43</v>
      </c>
      <c r="S23" s="5" t="s">
        <v>43</v>
      </c>
      <c r="T23" s="5" t="s">
        <v>43</v>
      </c>
      <c r="U23" s="22" t="s">
        <v>43</v>
      </c>
      <c r="V23" s="22"/>
      <c r="W23" s="22" t="s">
        <v>43</v>
      </c>
      <c r="X23" s="22"/>
    </row>
    <row r="24" spans="2:24" ht="13.5" customHeight="1">
      <c r="B24" s="23"/>
      <c r="C24" s="23"/>
      <c r="D24" s="4"/>
      <c r="E24" s="4" t="s">
        <v>88</v>
      </c>
      <c r="F24" s="17" t="s">
        <v>89</v>
      </c>
      <c r="G24" s="17"/>
      <c r="H24" s="22" t="s">
        <v>90</v>
      </c>
      <c r="I24" s="22"/>
      <c r="J24" s="5" t="s">
        <v>90</v>
      </c>
      <c r="K24" s="5" t="s">
        <v>90</v>
      </c>
      <c r="L24" s="5" t="s">
        <v>90</v>
      </c>
      <c r="M24" s="5" t="s">
        <v>43</v>
      </c>
      <c r="N24" s="5" t="s">
        <v>43</v>
      </c>
      <c r="O24" s="5" t="s">
        <v>43</v>
      </c>
      <c r="P24" s="5" t="s">
        <v>43</v>
      </c>
      <c r="Q24" s="5" t="s">
        <v>43</v>
      </c>
      <c r="R24" s="5" t="s">
        <v>43</v>
      </c>
      <c r="S24" s="5" t="s">
        <v>43</v>
      </c>
      <c r="T24" s="5" t="s">
        <v>43</v>
      </c>
      <c r="U24" s="22" t="s">
        <v>43</v>
      </c>
      <c r="V24" s="22"/>
      <c r="W24" s="22" t="s">
        <v>43</v>
      </c>
      <c r="X24" s="22"/>
    </row>
    <row r="25" spans="2:24" ht="13.5" customHeight="1">
      <c r="B25" s="23"/>
      <c r="C25" s="23"/>
      <c r="D25" s="4"/>
      <c r="E25" s="4" t="s">
        <v>60</v>
      </c>
      <c r="F25" s="17" t="s">
        <v>61</v>
      </c>
      <c r="G25" s="17"/>
      <c r="H25" s="22" t="s">
        <v>91</v>
      </c>
      <c r="I25" s="22"/>
      <c r="J25" s="5" t="s">
        <v>91</v>
      </c>
      <c r="K25" s="5" t="s">
        <v>91</v>
      </c>
      <c r="L25" s="5" t="s">
        <v>43</v>
      </c>
      <c r="M25" s="5" t="s">
        <v>91</v>
      </c>
      <c r="N25" s="5" t="s">
        <v>43</v>
      </c>
      <c r="O25" s="5" t="s">
        <v>43</v>
      </c>
      <c r="P25" s="5" t="s">
        <v>43</v>
      </c>
      <c r="Q25" s="5" t="s">
        <v>43</v>
      </c>
      <c r="R25" s="5" t="s">
        <v>43</v>
      </c>
      <c r="S25" s="5" t="s">
        <v>43</v>
      </c>
      <c r="T25" s="5" t="s">
        <v>43</v>
      </c>
      <c r="U25" s="22" t="s">
        <v>43</v>
      </c>
      <c r="V25" s="22"/>
      <c r="W25" s="22" t="s">
        <v>43</v>
      </c>
      <c r="X25" s="22"/>
    </row>
    <row r="26" spans="2:24" ht="13.5" customHeight="1">
      <c r="B26" s="23"/>
      <c r="C26" s="23"/>
      <c r="D26" s="4"/>
      <c r="E26" s="4" t="s">
        <v>92</v>
      </c>
      <c r="F26" s="17" t="s">
        <v>93</v>
      </c>
      <c r="G26" s="17"/>
      <c r="H26" s="22" t="s">
        <v>94</v>
      </c>
      <c r="I26" s="22"/>
      <c r="J26" s="5" t="s">
        <v>94</v>
      </c>
      <c r="K26" s="5" t="s">
        <v>94</v>
      </c>
      <c r="L26" s="5" t="s">
        <v>43</v>
      </c>
      <c r="M26" s="5" t="s">
        <v>94</v>
      </c>
      <c r="N26" s="5" t="s">
        <v>43</v>
      </c>
      <c r="O26" s="5" t="s">
        <v>43</v>
      </c>
      <c r="P26" s="5" t="s">
        <v>43</v>
      </c>
      <c r="Q26" s="5" t="s">
        <v>43</v>
      </c>
      <c r="R26" s="5" t="s">
        <v>43</v>
      </c>
      <c r="S26" s="5" t="s">
        <v>43</v>
      </c>
      <c r="T26" s="5" t="s">
        <v>43</v>
      </c>
      <c r="U26" s="22" t="s">
        <v>43</v>
      </c>
      <c r="V26" s="22"/>
      <c r="W26" s="22" t="s">
        <v>43</v>
      </c>
      <c r="X26" s="22"/>
    </row>
    <row r="27" spans="2:24" ht="13.5" customHeight="1">
      <c r="B27" s="23"/>
      <c r="C27" s="23"/>
      <c r="D27" s="4"/>
      <c r="E27" s="4" t="s">
        <v>95</v>
      </c>
      <c r="F27" s="17" t="s">
        <v>96</v>
      </c>
      <c r="G27" s="17"/>
      <c r="H27" s="22" t="s">
        <v>97</v>
      </c>
      <c r="I27" s="22"/>
      <c r="J27" s="5" t="s">
        <v>97</v>
      </c>
      <c r="K27" s="5" t="s">
        <v>97</v>
      </c>
      <c r="L27" s="5" t="s">
        <v>43</v>
      </c>
      <c r="M27" s="5" t="s">
        <v>97</v>
      </c>
      <c r="N27" s="5" t="s">
        <v>43</v>
      </c>
      <c r="O27" s="5" t="s">
        <v>43</v>
      </c>
      <c r="P27" s="5" t="s">
        <v>43</v>
      </c>
      <c r="Q27" s="5" t="s">
        <v>43</v>
      </c>
      <c r="R27" s="5" t="s">
        <v>43</v>
      </c>
      <c r="S27" s="5" t="s">
        <v>43</v>
      </c>
      <c r="T27" s="5" t="s">
        <v>43</v>
      </c>
      <c r="U27" s="22" t="s">
        <v>43</v>
      </c>
      <c r="V27" s="22"/>
      <c r="W27" s="22" t="s">
        <v>43</v>
      </c>
      <c r="X27" s="22"/>
    </row>
    <row r="28" spans="2:24" ht="13.5" customHeight="1">
      <c r="B28" s="23"/>
      <c r="C28" s="23"/>
      <c r="D28" s="4"/>
      <c r="E28" s="4" t="s">
        <v>98</v>
      </c>
      <c r="F28" s="17" t="s">
        <v>99</v>
      </c>
      <c r="G28" s="17"/>
      <c r="H28" s="22" t="s">
        <v>100</v>
      </c>
      <c r="I28" s="22"/>
      <c r="J28" s="5" t="s">
        <v>100</v>
      </c>
      <c r="K28" s="5" t="s">
        <v>100</v>
      </c>
      <c r="L28" s="5" t="s">
        <v>43</v>
      </c>
      <c r="M28" s="5" t="s">
        <v>100</v>
      </c>
      <c r="N28" s="5" t="s">
        <v>43</v>
      </c>
      <c r="O28" s="5" t="s">
        <v>43</v>
      </c>
      <c r="P28" s="5" t="s">
        <v>43</v>
      </c>
      <c r="Q28" s="5" t="s">
        <v>43</v>
      </c>
      <c r="R28" s="5" t="s">
        <v>43</v>
      </c>
      <c r="S28" s="5" t="s">
        <v>43</v>
      </c>
      <c r="T28" s="5" t="s">
        <v>43</v>
      </c>
      <c r="U28" s="22" t="s">
        <v>43</v>
      </c>
      <c r="V28" s="22"/>
      <c r="W28" s="22" t="s">
        <v>43</v>
      </c>
      <c r="X28" s="22"/>
    </row>
    <row r="29" spans="2:24" ht="13.5" customHeight="1">
      <c r="B29" s="23"/>
      <c r="C29" s="23"/>
      <c r="D29" s="4"/>
      <c r="E29" s="4" t="s">
        <v>63</v>
      </c>
      <c r="F29" s="17" t="s">
        <v>64</v>
      </c>
      <c r="G29" s="17"/>
      <c r="H29" s="22" t="s">
        <v>101</v>
      </c>
      <c r="I29" s="22"/>
      <c r="J29" s="5" t="s">
        <v>101</v>
      </c>
      <c r="K29" s="5" t="s">
        <v>101</v>
      </c>
      <c r="L29" s="5" t="s">
        <v>43</v>
      </c>
      <c r="M29" s="5" t="s">
        <v>101</v>
      </c>
      <c r="N29" s="5" t="s">
        <v>43</v>
      </c>
      <c r="O29" s="5" t="s">
        <v>43</v>
      </c>
      <c r="P29" s="5" t="s">
        <v>43</v>
      </c>
      <c r="Q29" s="5" t="s">
        <v>43</v>
      </c>
      <c r="R29" s="5" t="s">
        <v>43</v>
      </c>
      <c r="S29" s="5" t="s">
        <v>43</v>
      </c>
      <c r="T29" s="5" t="s">
        <v>43</v>
      </c>
      <c r="U29" s="22" t="s">
        <v>43</v>
      </c>
      <c r="V29" s="22"/>
      <c r="W29" s="22" t="s">
        <v>43</v>
      </c>
      <c r="X29" s="22"/>
    </row>
    <row r="30" spans="2:24" ht="13.5" customHeight="1">
      <c r="B30" s="23"/>
      <c r="C30" s="23"/>
      <c r="D30" s="4"/>
      <c r="E30" s="4" t="s">
        <v>102</v>
      </c>
      <c r="F30" s="17" t="s">
        <v>103</v>
      </c>
      <c r="G30" s="17"/>
      <c r="H30" s="22" t="s">
        <v>104</v>
      </c>
      <c r="I30" s="22"/>
      <c r="J30" s="5" t="s">
        <v>104</v>
      </c>
      <c r="K30" s="5" t="s">
        <v>104</v>
      </c>
      <c r="L30" s="5" t="s">
        <v>43</v>
      </c>
      <c r="M30" s="5" t="s">
        <v>104</v>
      </c>
      <c r="N30" s="5" t="s">
        <v>43</v>
      </c>
      <c r="O30" s="5" t="s">
        <v>43</v>
      </c>
      <c r="P30" s="5" t="s">
        <v>43</v>
      </c>
      <c r="Q30" s="5" t="s">
        <v>43</v>
      </c>
      <c r="R30" s="5" t="s">
        <v>43</v>
      </c>
      <c r="S30" s="5" t="s">
        <v>43</v>
      </c>
      <c r="T30" s="5" t="s">
        <v>43</v>
      </c>
      <c r="U30" s="22" t="s">
        <v>43</v>
      </c>
      <c r="V30" s="22"/>
      <c r="W30" s="22" t="s">
        <v>43</v>
      </c>
      <c r="X30" s="22"/>
    </row>
    <row r="31" spans="2:24" ht="24" customHeight="1">
      <c r="B31" s="23"/>
      <c r="C31" s="23"/>
      <c r="D31" s="4"/>
      <c r="E31" s="4" t="s">
        <v>105</v>
      </c>
      <c r="F31" s="17" t="s">
        <v>106</v>
      </c>
      <c r="G31" s="17"/>
      <c r="H31" s="22" t="s">
        <v>107</v>
      </c>
      <c r="I31" s="22"/>
      <c r="J31" s="5" t="s">
        <v>107</v>
      </c>
      <c r="K31" s="5" t="s">
        <v>107</v>
      </c>
      <c r="L31" s="5" t="s">
        <v>43</v>
      </c>
      <c r="M31" s="5" t="s">
        <v>107</v>
      </c>
      <c r="N31" s="5" t="s">
        <v>43</v>
      </c>
      <c r="O31" s="5" t="s">
        <v>43</v>
      </c>
      <c r="P31" s="5" t="s">
        <v>43</v>
      </c>
      <c r="Q31" s="5" t="s">
        <v>43</v>
      </c>
      <c r="R31" s="5" t="s">
        <v>43</v>
      </c>
      <c r="S31" s="5" t="s">
        <v>43</v>
      </c>
      <c r="T31" s="5" t="s">
        <v>43</v>
      </c>
      <c r="U31" s="22" t="s">
        <v>43</v>
      </c>
      <c r="V31" s="22"/>
      <c r="W31" s="22" t="s">
        <v>43</v>
      </c>
      <c r="X31" s="22"/>
    </row>
    <row r="32" spans="2:24" ht="24" customHeight="1">
      <c r="B32" s="23"/>
      <c r="C32" s="23"/>
      <c r="D32" s="4"/>
      <c r="E32" s="4" t="s">
        <v>108</v>
      </c>
      <c r="F32" s="17" t="s">
        <v>109</v>
      </c>
      <c r="G32" s="17"/>
      <c r="H32" s="22" t="s">
        <v>110</v>
      </c>
      <c r="I32" s="22"/>
      <c r="J32" s="5" t="s">
        <v>110</v>
      </c>
      <c r="K32" s="5" t="s">
        <v>110</v>
      </c>
      <c r="L32" s="5" t="s">
        <v>43</v>
      </c>
      <c r="M32" s="5" t="s">
        <v>110</v>
      </c>
      <c r="N32" s="5" t="s">
        <v>43</v>
      </c>
      <c r="O32" s="5" t="s">
        <v>43</v>
      </c>
      <c r="P32" s="5" t="s">
        <v>43</v>
      </c>
      <c r="Q32" s="5" t="s">
        <v>43</v>
      </c>
      <c r="R32" s="5" t="s">
        <v>43</v>
      </c>
      <c r="S32" s="5" t="s">
        <v>43</v>
      </c>
      <c r="T32" s="5" t="s">
        <v>43</v>
      </c>
      <c r="U32" s="22" t="s">
        <v>43</v>
      </c>
      <c r="V32" s="22"/>
      <c r="W32" s="22" t="s">
        <v>43</v>
      </c>
      <c r="X32" s="22"/>
    </row>
    <row r="33" spans="2:24" ht="8.25" customHeight="1">
      <c r="B33" s="25" t="s">
        <v>0</v>
      </c>
      <c r="C33" s="25"/>
      <c r="D33" s="25" t="s">
        <v>1</v>
      </c>
      <c r="E33" s="25" t="s">
        <v>2</v>
      </c>
      <c r="F33" s="25" t="s">
        <v>3</v>
      </c>
      <c r="G33" s="25"/>
      <c r="H33" s="25" t="s">
        <v>4</v>
      </c>
      <c r="I33" s="25"/>
      <c r="J33" s="25" t="s">
        <v>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2:24" ht="11.25" customHeight="1">
      <c r="B34" s="25"/>
      <c r="C34" s="25"/>
      <c r="D34" s="25"/>
      <c r="E34" s="25"/>
      <c r="F34" s="25"/>
      <c r="G34" s="25"/>
      <c r="H34" s="25"/>
      <c r="I34" s="25"/>
      <c r="J34" s="25" t="s">
        <v>6</v>
      </c>
      <c r="K34" s="25" t="s">
        <v>7</v>
      </c>
      <c r="L34" s="25"/>
      <c r="M34" s="25"/>
      <c r="N34" s="25"/>
      <c r="O34" s="25"/>
      <c r="P34" s="25"/>
      <c r="Q34" s="25"/>
      <c r="R34" s="25"/>
      <c r="S34" s="25" t="s">
        <v>8</v>
      </c>
      <c r="T34" s="25" t="s">
        <v>7</v>
      </c>
      <c r="U34" s="25"/>
      <c r="V34" s="25"/>
      <c r="W34" s="25"/>
      <c r="X34" s="25"/>
    </row>
    <row r="35" spans="2:24" ht="2.25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 t="s">
        <v>9</v>
      </c>
      <c r="U35" s="25" t="s">
        <v>10</v>
      </c>
      <c r="V35" s="25"/>
      <c r="W35" s="25" t="s">
        <v>11</v>
      </c>
      <c r="X35" s="25"/>
    </row>
    <row r="36" spans="2:24" ht="5.25" customHeight="1">
      <c r="B36" s="25"/>
      <c r="C36" s="25"/>
      <c r="D36" s="25"/>
      <c r="E36" s="25"/>
      <c r="F36" s="25"/>
      <c r="G36" s="25"/>
      <c r="H36" s="25"/>
      <c r="I36" s="25"/>
      <c r="J36" s="25"/>
      <c r="K36" s="25" t="s">
        <v>12</v>
      </c>
      <c r="L36" s="25" t="s">
        <v>7</v>
      </c>
      <c r="M36" s="25"/>
      <c r="N36" s="25" t="s">
        <v>13</v>
      </c>
      <c r="O36" s="25" t="s">
        <v>14</v>
      </c>
      <c r="P36" s="25" t="s">
        <v>15</v>
      </c>
      <c r="Q36" s="25" t="s">
        <v>16</v>
      </c>
      <c r="R36" s="25" t="s">
        <v>17</v>
      </c>
      <c r="S36" s="25"/>
      <c r="T36" s="25"/>
      <c r="U36" s="25"/>
      <c r="V36" s="25"/>
      <c r="W36" s="25"/>
      <c r="X36" s="25"/>
    </row>
    <row r="37" spans="2:24" ht="2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 t="s">
        <v>18</v>
      </c>
      <c r="V37" s="25"/>
      <c r="W37" s="25"/>
      <c r="X37" s="25"/>
    </row>
    <row r="38" spans="2:24" ht="39.7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" t="s">
        <v>19</v>
      </c>
      <c r="M38" s="1" t="s">
        <v>20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2:24" ht="8.25" customHeight="1">
      <c r="B39" s="29" t="s">
        <v>21</v>
      </c>
      <c r="C39" s="29"/>
      <c r="D39" s="2" t="s">
        <v>22</v>
      </c>
      <c r="E39" s="2" t="s">
        <v>23</v>
      </c>
      <c r="F39" s="29" t="s">
        <v>24</v>
      </c>
      <c r="G39" s="29"/>
      <c r="H39" s="29" t="s">
        <v>25</v>
      </c>
      <c r="I39" s="29"/>
      <c r="J39" s="2" t="s">
        <v>26</v>
      </c>
      <c r="K39" s="2" t="s">
        <v>27</v>
      </c>
      <c r="L39" s="2" t="s">
        <v>28</v>
      </c>
      <c r="M39" s="2" t="s">
        <v>29</v>
      </c>
      <c r="N39" s="2" t="s">
        <v>30</v>
      </c>
      <c r="O39" s="2" t="s">
        <v>31</v>
      </c>
      <c r="P39" s="2" t="s">
        <v>32</v>
      </c>
      <c r="Q39" s="2" t="s">
        <v>33</v>
      </c>
      <c r="R39" s="2" t="s">
        <v>34</v>
      </c>
      <c r="S39" s="2" t="s">
        <v>35</v>
      </c>
      <c r="T39" s="2" t="s">
        <v>36</v>
      </c>
      <c r="U39" s="29" t="s">
        <v>37</v>
      </c>
      <c r="V39" s="29"/>
      <c r="W39" s="29" t="s">
        <v>38</v>
      </c>
      <c r="X39" s="29"/>
    </row>
    <row r="40" spans="2:24" ht="13.5" customHeight="1">
      <c r="B40" s="23"/>
      <c r="C40" s="23"/>
      <c r="D40" s="4"/>
      <c r="E40" s="4" t="s">
        <v>111</v>
      </c>
      <c r="F40" s="17" t="s">
        <v>112</v>
      </c>
      <c r="G40" s="17"/>
      <c r="H40" s="22" t="s">
        <v>113</v>
      </c>
      <c r="I40" s="22"/>
      <c r="J40" s="5" t="s">
        <v>113</v>
      </c>
      <c r="K40" s="5" t="s">
        <v>113</v>
      </c>
      <c r="L40" s="5" t="s">
        <v>43</v>
      </c>
      <c r="M40" s="5" t="s">
        <v>113</v>
      </c>
      <c r="N40" s="5" t="s">
        <v>43</v>
      </c>
      <c r="O40" s="5" t="s">
        <v>43</v>
      </c>
      <c r="P40" s="5" t="s">
        <v>43</v>
      </c>
      <c r="Q40" s="5" t="s">
        <v>43</v>
      </c>
      <c r="R40" s="5" t="s">
        <v>43</v>
      </c>
      <c r="S40" s="5" t="s">
        <v>43</v>
      </c>
      <c r="T40" s="5" t="s">
        <v>43</v>
      </c>
      <c r="U40" s="22" t="s">
        <v>43</v>
      </c>
      <c r="V40" s="22"/>
      <c r="W40" s="22" t="s">
        <v>43</v>
      </c>
      <c r="X40" s="22"/>
    </row>
    <row r="41" spans="2:24" ht="13.5" customHeight="1">
      <c r="B41" s="23"/>
      <c r="C41" s="23"/>
      <c r="D41" s="4"/>
      <c r="E41" s="4" t="s">
        <v>114</v>
      </c>
      <c r="F41" s="17" t="s">
        <v>115</v>
      </c>
      <c r="G41" s="17"/>
      <c r="H41" s="22" t="s">
        <v>116</v>
      </c>
      <c r="I41" s="22"/>
      <c r="J41" s="5" t="s">
        <v>116</v>
      </c>
      <c r="K41" s="5" t="s">
        <v>116</v>
      </c>
      <c r="L41" s="5" t="s">
        <v>43</v>
      </c>
      <c r="M41" s="5" t="s">
        <v>116</v>
      </c>
      <c r="N41" s="5" t="s">
        <v>43</v>
      </c>
      <c r="O41" s="5" t="s">
        <v>43</v>
      </c>
      <c r="P41" s="5" t="s">
        <v>43</v>
      </c>
      <c r="Q41" s="5" t="s">
        <v>43</v>
      </c>
      <c r="R41" s="5" t="s">
        <v>43</v>
      </c>
      <c r="S41" s="5" t="s">
        <v>43</v>
      </c>
      <c r="T41" s="5" t="s">
        <v>43</v>
      </c>
      <c r="U41" s="22" t="s">
        <v>43</v>
      </c>
      <c r="V41" s="22"/>
      <c r="W41" s="22" t="s">
        <v>43</v>
      </c>
      <c r="X41" s="22"/>
    </row>
    <row r="42" spans="2:24" ht="17.25" customHeight="1">
      <c r="B42" s="23"/>
      <c r="C42" s="23"/>
      <c r="D42" s="4"/>
      <c r="E42" s="4" t="s">
        <v>117</v>
      </c>
      <c r="F42" s="17" t="s">
        <v>118</v>
      </c>
      <c r="G42" s="17"/>
      <c r="H42" s="22" t="s">
        <v>119</v>
      </c>
      <c r="I42" s="22"/>
      <c r="J42" s="5" t="s">
        <v>119</v>
      </c>
      <c r="K42" s="5" t="s">
        <v>119</v>
      </c>
      <c r="L42" s="5" t="s">
        <v>43</v>
      </c>
      <c r="M42" s="5" t="s">
        <v>119</v>
      </c>
      <c r="N42" s="5" t="s">
        <v>43</v>
      </c>
      <c r="O42" s="5" t="s">
        <v>43</v>
      </c>
      <c r="P42" s="5" t="s">
        <v>43</v>
      </c>
      <c r="Q42" s="5" t="s">
        <v>43</v>
      </c>
      <c r="R42" s="5" t="s">
        <v>43</v>
      </c>
      <c r="S42" s="5" t="s">
        <v>43</v>
      </c>
      <c r="T42" s="5" t="s">
        <v>43</v>
      </c>
      <c r="U42" s="22" t="s">
        <v>43</v>
      </c>
      <c r="V42" s="22"/>
      <c r="W42" s="22" t="s">
        <v>43</v>
      </c>
      <c r="X42" s="22"/>
    </row>
    <row r="43" spans="2:24" ht="13.5" customHeight="1">
      <c r="B43" s="23"/>
      <c r="C43" s="23"/>
      <c r="D43" s="4"/>
      <c r="E43" s="4" t="s">
        <v>120</v>
      </c>
      <c r="F43" s="17" t="s">
        <v>121</v>
      </c>
      <c r="G43" s="17"/>
      <c r="H43" s="22" t="s">
        <v>122</v>
      </c>
      <c r="I43" s="22"/>
      <c r="J43" s="5" t="s">
        <v>122</v>
      </c>
      <c r="K43" s="5" t="s">
        <v>122</v>
      </c>
      <c r="L43" s="5" t="s">
        <v>43</v>
      </c>
      <c r="M43" s="5" t="s">
        <v>122</v>
      </c>
      <c r="N43" s="5" t="s">
        <v>43</v>
      </c>
      <c r="O43" s="5" t="s">
        <v>43</v>
      </c>
      <c r="P43" s="5" t="s">
        <v>43</v>
      </c>
      <c r="Q43" s="5" t="s">
        <v>43</v>
      </c>
      <c r="R43" s="5" t="s">
        <v>43</v>
      </c>
      <c r="S43" s="5" t="s">
        <v>43</v>
      </c>
      <c r="T43" s="5" t="s">
        <v>43</v>
      </c>
      <c r="U43" s="22" t="s">
        <v>43</v>
      </c>
      <c r="V43" s="22"/>
      <c r="W43" s="22" t="s">
        <v>43</v>
      </c>
      <c r="X43" s="22"/>
    </row>
    <row r="44" spans="2:24" ht="13.5" customHeight="1">
      <c r="B44" s="23"/>
      <c r="C44" s="23"/>
      <c r="D44" s="4"/>
      <c r="E44" s="4" t="s">
        <v>123</v>
      </c>
      <c r="F44" s="17" t="s">
        <v>124</v>
      </c>
      <c r="G44" s="17"/>
      <c r="H44" s="22" t="s">
        <v>71</v>
      </c>
      <c r="I44" s="22"/>
      <c r="J44" s="5" t="s">
        <v>71</v>
      </c>
      <c r="K44" s="5" t="s">
        <v>71</v>
      </c>
      <c r="L44" s="5" t="s">
        <v>43</v>
      </c>
      <c r="M44" s="5" t="s">
        <v>71</v>
      </c>
      <c r="N44" s="5" t="s">
        <v>43</v>
      </c>
      <c r="O44" s="5" t="s">
        <v>43</v>
      </c>
      <c r="P44" s="5" t="s">
        <v>43</v>
      </c>
      <c r="Q44" s="5" t="s">
        <v>43</v>
      </c>
      <c r="R44" s="5" t="s">
        <v>43</v>
      </c>
      <c r="S44" s="5" t="s">
        <v>43</v>
      </c>
      <c r="T44" s="5" t="s">
        <v>43</v>
      </c>
      <c r="U44" s="22" t="s">
        <v>43</v>
      </c>
      <c r="V44" s="22"/>
      <c r="W44" s="22" t="s">
        <v>43</v>
      </c>
      <c r="X44" s="22"/>
    </row>
    <row r="45" spans="2:24" ht="17.25" customHeight="1">
      <c r="B45" s="23"/>
      <c r="C45" s="23"/>
      <c r="D45" s="4"/>
      <c r="E45" s="4" t="s">
        <v>125</v>
      </c>
      <c r="F45" s="17" t="s">
        <v>126</v>
      </c>
      <c r="G45" s="17"/>
      <c r="H45" s="22" t="s">
        <v>107</v>
      </c>
      <c r="I45" s="22"/>
      <c r="J45" s="5" t="s">
        <v>107</v>
      </c>
      <c r="K45" s="5" t="s">
        <v>107</v>
      </c>
      <c r="L45" s="5" t="s">
        <v>43</v>
      </c>
      <c r="M45" s="5" t="s">
        <v>107</v>
      </c>
      <c r="N45" s="5" t="s">
        <v>43</v>
      </c>
      <c r="O45" s="5" t="s">
        <v>43</v>
      </c>
      <c r="P45" s="5" t="s">
        <v>43</v>
      </c>
      <c r="Q45" s="5" t="s">
        <v>43</v>
      </c>
      <c r="R45" s="5" t="s">
        <v>43</v>
      </c>
      <c r="S45" s="5" t="s">
        <v>43</v>
      </c>
      <c r="T45" s="5" t="s">
        <v>43</v>
      </c>
      <c r="U45" s="22" t="s">
        <v>43</v>
      </c>
      <c r="V45" s="22"/>
      <c r="W45" s="22" t="s">
        <v>43</v>
      </c>
      <c r="X45" s="22"/>
    </row>
    <row r="46" spans="2:24" ht="13.5" customHeight="1">
      <c r="B46" s="25" t="s">
        <v>127</v>
      </c>
      <c r="C46" s="25"/>
      <c r="D46" s="1"/>
      <c r="E46" s="1"/>
      <c r="F46" s="26" t="s">
        <v>128</v>
      </c>
      <c r="G46" s="26"/>
      <c r="H46" s="28" t="s">
        <v>129</v>
      </c>
      <c r="I46" s="28"/>
      <c r="J46" s="3" t="s">
        <v>129</v>
      </c>
      <c r="K46" s="3" t="s">
        <v>129</v>
      </c>
      <c r="L46" s="3" t="s">
        <v>71</v>
      </c>
      <c r="M46" s="3" t="s">
        <v>130</v>
      </c>
      <c r="N46" s="3" t="s">
        <v>43</v>
      </c>
      <c r="O46" s="3" t="s">
        <v>43</v>
      </c>
      <c r="P46" s="3" t="s">
        <v>43</v>
      </c>
      <c r="Q46" s="3" t="s">
        <v>43</v>
      </c>
      <c r="R46" s="3" t="s">
        <v>43</v>
      </c>
      <c r="S46" s="3" t="s">
        <v>43</v>
      </c>
      <c r="T46" s="3" t="s">
        <v>43</v>
      </c>
      <c r="U46" s="28" t="s">
        <v>43</v>
      </c>
      <c r="V46" s="28"/>
      <c r="W46" s="28" t="s">
        <v>43</v>
      </c>
      <c r="X46" s="28"/>
    </row>
    <row r="47" spans="2:24" ht="13.5" customHeight="1">
      <c r="B47" s="25"/>
      <c r="C47" s="25"/>
      <c r="D47" s="1" t="s">
        <v>131</v>
      </c>
      <c r="E47" s="1"/>
      <c r="F47" s="26" t="s">
        <v>132</v>
      </c>
      <c r="G47" s="26"/>
      <c r="H47" s="28" t="s">
        <v>129</v>
      </c>
      <c r="I47" s="28"/>
      <c r="J47" s="3" t="s">
        <v>129</v>
      </c>
      <c r="K47" s="3" t="s">
        <v>129</v>
      </c>
      <c r="L47" s="3" t="s">
        <v>71</v>
      </c>
      <c r="M47" s="3" t="s">
        <v>130</v>
      </c>
      <c r="N47" s="3" t="s">
        <v>43</v>
      </c>
      <c r="O47" s="3" t="s">
        <v>43</v>
      </c>
      <c r="P47" s="3" t="s">
        <v>43</v>
      </c>
      <c r="Q47" s="3" t="s">
        <v>43</v>
      </c>
      <c r="R47" s="3" t="s">
        <v>43</v>
      </c>
      <c r="S47" s="3" t="s">
        <v>43</v>
      </c>
      <c r="T47" s="3" t="s">
        <v>43</v>
      </c>
      <c r="U47" s="28" t="s">
        <v>43</v>
      </c>
      <c r="V47" s="28"/>
      <c r="W47" s="28" t="s">
        <v>43</v>
      </c>
      <c r="X47" s="28"/>
    </row>
    <row r="48" spans="2:24" ht="13.5" customHeight="1">
      <c r="B48" s="23"/>
      <c r="C48" s="23"/>
      <c r="D48" s="4"/>
      <c r="E48" s="4" t="s">
        <v>88</v>
      </c>
      <c r="F48" s="17" t="s">
        <v>89</v>
      </c>
      <c r="G48" s="17"/>
      <c r="H48" s="22" t="s">
        <v>71</v>
      </c>
      <c r="I48" s="22"/>
      <c r="J48" s="5" t="s">
        <v>71</v>
      </c>
      <c r="K48" s="5" t="s">
        <v>71</v>
      </c>
      <c r="L48" s="5" t="s">
        <v>71</v>
      </c>
      <c r="M48" s="5" t="s">
        <v>43</v>
      </c>
      <c r="N48" s="5" t="s">
        <v>43</v>
      </c>
      <c r="O48" s="5" t="s">
        <v>43</v>
      </c>
      <c r="P48" s="5" t="s">
        <v>43</v>
      </c>
      <c r="Q48" s="5" t="s">
        <v>43</v>
      </c>
      <c r="R48" s="5" t="s">
        <v>43</v>
      </c>
      <c r="S48" s="5" t="s">
        <v>43</v>
      </c>
      <c r="T48" s="5" t="s">
        <v>43</v>
      </c>
      <c r="U48" s="22" t="s">
        <v>43</v>
      </c>
      <c r="V48" s="22"/>
      <c r="W48" s="22" t="s">
        <v>43</v>
      </c>
      <c r="X48" s="22"/>
    </row>
    <row r="49" spans="2:24" ht="13.5" customHeight="1">
      <c r="B49" s="23"/>
      <c r="C49" s="23"/>
      <c r="D49" s="4"/>
      <c r="E49" s="4" t="s">
        <v>95</v>
      </c>
      <c r="F49" s="17" t="s">
        <v>96</v>
      </c>
      <c r="G49" s="17"/>
      <c r="H49" s="22" t="s">
        <v>133</v>
      </c>
      <c r="I49" s="22"/>
      <c r="J49" s="5" t="s">
        <v>133</v>
      </c>
      <c r="K49" s="5" t="s">
        <v>133</v>
      </c>
      <c r="L49" s="5" t="s">
        <v>43</v>
      </c>
      <c r="M49" s="5" t="s">
        <v>133</v>
      </c>
      <c r="N49" s="5" t="s">
        <v>43</v>
      </c>
      <c r="O49" s="5" t="s">
        <v>43</v>
      </c>
      <c r="P49" s="5" t="s">
        <v>43</v>
      </c>
      <c r="Q49" s="5" t="s">
        <v>43</v>
      </c>
      <c r="R49" s="5" t="s">
        <v>43</v>
      </c>
      <c r="S49" s="5" t="s">
        <v>43</v>
      </c>
      <c r="T49" s="5" t="s">
        <v>43</v>
      </c>
      <c r="U49" s="22" t="s">
        <v>43</v>
      </c>
      <c r="V49" s="22"/>
      <c r="W49" s="22" t="s">
        <v>43</v>
      </c>
      <c r="X49" s="22"/>
    </row>
    <row r="50" spans="2:24" ht="13.5" customHeight="1">
      <c r="B50" s="23"/>
      <c r="C50" s="23"/>
      <c r="D50" s="4"/>
      <c r="E50" s="4" t="s">
        <v>63</v>
      </c>
      <c r="F50" s="17" t="s">
        <v>64</v>
      </c>
      <c r="G50" s="17"/>
      <c r="H50" s="22" t="s">
        <v>134</v>
      </c>
      <c r="I50" s="22"/>
      <c r="J50" s="5" t="s">
        <v>134</v>
      </c>
      <c r="K50" s="5" t="s">
        <v>134</v>
      </c>
      <c r="L50" s="5" t="s">
        <v>43</v>
      </c>
      <c r="M50" s="5" t="s">
        <v>134</v>
      </c>
      <c r="N50" s="5" t="s">
        <v>43</v>
      </c>
      <c r="O50" s="5" t="s">
        <v>43</v>
      </c>
      <c r="P50" s="5" t="s">
        <v>43</v>
      </c>
      <c r="Q50" s="5" t="s">
        <v>43</v>
      </c>
      <c r="R50" s="5" t="s">
        <v>43</v>
      </c>
      <c r="S50" s="5" t="s">
        <v>43</v>
      </c>
      <c r="T50" s="5" t="s">
        <v>43</v>
      </c>
      <c r="U50" s="22" t="s">
        <v>43</v>
      </c>
      <c r="V50" s="22"/>
      <c r="W50" s="22" t="s">
        <v>43</v>
      </c>
      <c r="X50" s="22"/>
    </row>
    <row r="51" spans="2:24" ht="13.5" customHeight="1">
      <c r="B51" s="25" t="s">
        <v>135</v>
      </c>
      <c r="C51" s="25"/>
      <c r="D51" s="1"/>
      <c r="E51" s="1"/>
      <c r="F51" s="26" t="s">
        <v>136</v>
      </c>
      <c r="G51" s="26"/>
      <c r="H51" s="28" t="s">
        <v>137</v>
      </c>
      <c r="I51" s="28"/>
      <c r="J51" s="3" t="s">
        <v>137</v>
      </c>
      <c r="K51" s="3" t="s">
        <v>59</v>
      </c>
      <c r="L51" s="3" t="s">
        <v>43</v>
      </c>
      <c r="M51" s="3" t="s">
        <v>59</v>
      </c>
      <c r="N51" s="3" t="s">
        <v>138</v>
      </c>
      <c r="O51" s="3" t="s">
        <v>43</v>
      </c>
      <c r="P51" s="3" t="s">
        <v>43</v>
      </c>
      <c r="Q51" s="3" t="s">
        <v>43</v>
      </c>
      <c r="R51" s="3" t="s">
        <v>43</v>
      </c>
      <c r="S51" s="3" t="s">
        <v>43</v>
      </c>
      <c r="T51" s="3" t="s">
        <v>43</v>
      </c>
      <c r="U51" s="28" t="s">
        <v>43</v>
      </c>
      <c r="V51" s="28"/>
      <c r="W51" s="28" t="s">
        <v>43</v>
      </c>
      <c r="X51" s="28"/>
    </row>
    <row r="52" spans="2:24" ht="13.5" customHeight="1">
      <c r="B52" s="25"/>
      <c r="C52" s="25"/>
      <c r="D52" s="1" t="s">
        <v>139</v>
      </c>
      <c r="E52" s="1"/>
      <c r="F52" s="26" t="s">
        <v>58</v>
      </c>
      <c r="G52" s="26"/>
      <c r="H52" s="28" t="s">
        <v>137</v>
      </c>
      <c r="I52" s="28"/>
      <c r="J52" s="3" t="s">
        <v>137</v>
      </c>
      <c r="K52" s="3" t="s">
        <v>59</v>
      </c>
      <c r="L52" s="3" t="s">
        <v>43</v>
      </c>
      <c r="M52" s="3" t="s">
        <v>59</v>
      </c>
      <c r="N52" s="3" t="s">
        <v>138</v>
      </c>
      <c r="O52" s="3" t="s">
        <v>43</v>
      </c>
      <c r="P52" s="3" t="s">
        <v>43</v>
      </c>
      <c r="Q52" s="3" t="s">
        <v>43</v>
      </c>
      <c r="R52" s="3" t="s">
        <v>43</v>
      </c>
      <c r="S52" s="3" t="s">
        <v>43</v>
      </c>
      <c r="T52" s="3" t="s">
        <v>43</v>
      </c>
      <c r="U52" s="28" t="s">
        <v>43</v>
      </c>
      <c r="V52" s="28"/>
      <c r="W52" s="28" t="s">
        <v>43</v>
      </c>
      <c r="X52" s="28"/>
    </row>
    <row r="53" spans="2:24" ht="30" customHeight="1">
      <c r="B53" s="23"/>
      <c r="C53" s="23"/>
      <c r="D53" s="4"/>
      <c r="E53" s="4" t="s">
        <v>140</v>
      </c>
      <c r="F53" s="17" t="s">
        <v>141</v>
      </c>
      <c r="G53" s="17"/>
      <c r="H53" s="22" t="s">
        <v>138</v>
      </c>
      <c r="I53" s="22"/>
      <c r="J53" s="5" t="s">
        <v>138</v>
      </c>
      <c r="K53" s="5" t="s">
        <v>43</v>
      </c>
      <c r="L53" s="5" t="s">
        <v>43</v>
      </c>
      <c r="M53" s="5" t="s">
        <v>43</v>
      </c>
      <c r="N53" s="5" t="s">
        <v>138</v>
      </c>
      <c r="O53" s="5" t="s">
        <v>43</v>
      </c>
      <c r="P53" s="5" t="s">
        <v>43</v>
      </c>
      <c r="Q53" s="5" t="s">
        <v>43</v>
      </c>
      <c r="R53" s="5" t="s">
        <v>43</v>
      </c>
      <c r="S53" s="5" t="s">
        <v>43</v>
      </c>
      <c r="T53" s="5" t="s">
        <v>43</v>
      </c>
      <c r="U53" s="22" t="s">
        <v>43</v>
      </c>
      <c r="V53" s="22"/>
      <c r="W53" s="22" t="s">
        <v>43</v>
      </c>
      <c r="X53" s="22"/>
    </row>
    <row r="54" spans="2:24" ht="13.5" customHeight="1">
      <c r="B54" s="23"/>
      <c r="C54" s="23"/>
      <c r="D54" s="4"/>
      <c r="E54" s="4" t="s">
        <v>60</v>
      </c>
      <c r="F54" s="17" t="s">
        <v>61</v>
      </c>
      <c r="G54" s="17"/>
      <c r="H54" s="22" t="s">
        <v>59</v>
      </c>
      <c r="I54" s="22"/>
      <c r="J54" s="5" t="s">
        <v>59</v>
      </c>
      <c r="K54" s="5" t="s">
        <v>59</v>
      </c>
      <c r="L54" s="5" t="s">
        <v>43</v>
      </c>
      <c r="M54" s="5" t="s">
        <v>59</v>
      </c>
      <c r="N54" s="5" t="s">
        <v>43</v>
      </c>
      <c r="O54" s="5" t="s">
        <v>43</v>
      </c>
      <c r="P54" s="5" t="s">
        <v>43</v>
      </c>
      <c r="Q54" s="5" t="s">
        <v>43</v>
      </c>
      <c r="R54" s="5" t="s">
        <v>43</v>
      </c>
      <c r="S54" s="5" t="s">
        <v>43</v>
      </c>
      <c r="T54" s="5" t="s">
        <v>43</v>
      </c>
      <c r="U54" s="22" t="s">
        <v>43</v>
      </c>
      <c r="V54" s="22"/>
      <c r="W54" s="22" t="s">
        <v>43</v>
      </c>
      <c r="X54" s="22"/>
    </row>
    <row r="55" spans="2:24" ht="13.5" customHeight="1">
      <c r="B55" s="25" t="s">
        <v>142</v>
      </c>
      <c r="C55" s="25"/>
      <c r="D55" s="1"/>
      <c r="E55" s="1"/>
      <c r="F55" s="26" t="s">
        <v>143</v>
      </c>
      <c r="G55" s="26"/>
      <c r="H55" s="28" t="s">
        <v>144</v>
      </c>
      <c r="I55" s="28"/>
      <c r="J55" s="3" t="s">
        <v>144</v>
      </c>
      <c r="K55" s="3" t="s">
        <v>145</v>
      </c>
      <c r="L55" s="3" t="s">
        <v>90</v>
      </c>
      <c r="M55" s="3" t="s">
        <v>146</v>
      </c>
      <c r="N55" s="3" t="s">
        <v>43</v>
      </c>
      <c r="O55" s="3" t="s">
        <v>107</v>
      </c>
      <c r="P55" s="3" t="s">
        <v>43</v>
      </c>
      <c r="Q55" s="3" t="s">
        <v>43</v>
      </c>
      <c r="R55" s="3" t="s">
        <v>43</v>
      </c>
      <c r="S55" s="3" t="s">
        <v>43</v>
      </c>
      <c r="T55" s="3" t="s">
        <v>43</v>
      </c>
      <c r="U55" s="28" t="s">
        <v>43</v>
      </c>
      <c r="V55" s="28"/>
      <c r="W55" s="28" t="s">
        <v>43</v>
      </c>
      <c r="X55" s="28"/>
    </row>
    <row r="56" spans="2:24" ht="13.5" customHeight="1">
      <c r="B56" s="25"/>
      <c r="C56" s="25"/>
      <c r="D56" s="1" t="s">
        <v>147</v>
      </c>
      <c r="E56" s="1"/>
      <c r="F56" s="26" t="s">
        <v>58</v>
      </c>
      <c r="G56" s="26"/>
      <c r="H56" s="28" t="s">
        <v>144</v>
      </c>
      <c r="I56" s="28"/>
      <c r="J56" s="3" t="s">
        <v>144</v>
      </c>
      <c r="K56" s="3" t="s">
        <v>145</v>
      </c>
      <c r="L56" s="3" t="s">
        <v>90</v>
      </c>
      <c r="M56" s="3" t="s">
        <v>146</v>
      </c>
      <c r="N56" s="3" t="s">
        <v>43</v>
      </c>
      <c r="O56" s="3" t="s">
        <v>107</v>
      </c>
      <c r="P56" s="3" t="s">
        <v>43</v>
      </c>
      <c r="Q56" s="3" t="s">
        <v>43</v>
      </c>
      <c r="R56" s="3" t="s">
        <v>43</v>
      </c>
      <c r="S56" s="3" t="s">
        <v>43</v>
      </c>
      <c r="T56" s="3" t="s">
        <v>43</v>
      </c>
      <c r="U56" s="28" t="s">
        <v>43</v>
      </c>
      <c r="V56" s="28"/>
      <c r="W56" s="28" t="s">
        <v>43</v>
      </c>
      <c r="X56" s="28"/>
    </row>
    <row r="57" spans="2:24" ht="13.5" customHeight="1">
      <c r="B57" s="23"/>
      <c r="C57" s="23"/>
      <c r="D57" s="4"/>
      <c r="E57" s="4" t="s">
        <v>74</v>
      </c>
      <c r="F57" s="17" t="s">
        <v>75</v>
      </c>
      <c r="G57" s="17"/>
      <c r="H57" s="22" t="s">
        <v>107</v>
      </c>
      <c r="I57" s="22"/>
      <c r="J57" s="5" t="s">
        <v>107</v>
      </c>
      <c r="K57" s="5" t="s">
        <v>43</v>
      </c>
      <c r="L57" s="5" t="s">
        <v>43</v>
      </c>
      <c r="M57" s="5" t="s">
        <v>43</v>
      </c>
      <c r="N57" s="5" t="s">
        <v>43</v>
      </c>
      <c r="O57" s="5" t="s">
        <v>107</v>
      </c>
      <c r="P57" s="5" t="s">
        <v>43</v>
      </c>
      <c r="Q57" s="5" t="s">
        <v>43</v>
      </c>
      <c r="R57" s="5" t="s">
        <v>43</v>
      </c>
      <c r="S57" s="5" t="s">
        <v>43</v>
      </c>
      <c r="T57" s="5" t="s">
        <v>43</v>
      </c>
      <c r="U57" s="22" t="s">
        <v>43</v>
      </c>
      <c r="V57" s="22"/>
      <c r="W57" s="22" t="s">
        <v>43</v>
      </c>
      <c r="X57" s="22"/>
    </row>
    <row r="58" spans="2:24" ht="13.5" customHeight="1">
      <c r="B58" s="23"/>
      <c r="C58" s="23"/>
      <c r="D58" s="4"/>
      <c r="E58" s="4" t="s">
        <v>88</v>
      </c>
      <c r="F58" s="17" t="s">
        <v>89</v>
      </c>
      <c r="G58" s="17"/>
      <c r="H58" s="22" t="s">
        <v>90</v>
      </c>
      <c r="I58" s="22"/>
      <c r="J58" s="5" t="s">
        <v>90</v>
      </c>
      <c r="K58" s="5" t="s">
        <v>90</v>
      </c>
      <c r="L58" s="5" t="s">
        <v>90</v>
      </c>
      <c r="M58" s="5" t="s">
        <v>43</v>
      </c>
      <c r="N58" s="5" t="s">
        <v>43</v>
      </c>
      <c r="O58" s="5" t="s">
        <v>43</v>
      </c>
      <c r="P58" s="5" t="s">
        <v>43</v>
      </c>
      <c r="Q58" s="5" t="s">
        <v>43</v>
      </c>
      <c r="R58" s="5" t="s">
        <v>43</v>
      </c>
      <c r="S58" s="5" t="s">
        <v>43</v>
      </c>
      <c r="T58" s="5" t="s">
        <v>43</v>
      </c>
      <c r="U58" s="22" t="s">
        <v>43</v>
      </c>
      <c r="V58" s="22"/>
      <c r="W58" s="22" t="s">
        <v>43</v>
      </c>
      <c r="X58" s="22"/>
    </row>
    <row r="59" spans="2:24" ht="13.5" customHeight="1">
      <c r="B59" s="23"/>
      <c r="C59" s="23"/>
      <c r="D59" s="4"/>
      <c r="E59" s="4" t="s">
        <v>60</v>
      </c>
      <c r="F59" s="17" t="s">
        <v>61</v>
      </c>
      <c r="G59" s="17"/>
      <c r="H59" s="22" t="s">
        <v>148</v>
      </c>
      <c r="I59" s="22"/>
      <c r="J59" s="5" t="s">
        <v>148</v>
      </c>
      <c r="K59" s="5" t="s">
        <v>148</v>
      </c>
      <c r="L59" s="5" t="s">
        <v>43</v>
      </c>
      <c r="M59" s="5" t="s">
        <v>148</v>
      </c>
      <c r="N59" s="5" t="s">
        <v>43</v>
      </c>
      <c r="O59" s="5" t="s">
        <v>43</v>
      </c>
      <c r="P59" s="5" t="s">
        <v>43</v>
      </c>
      <c r="Q59" s="5" t="s">
        <v>43</v>
      </c>
      <c r="R59" s="5" t="s">
        <v>43</v>
      </c>
      <c r="S59" s="5" t="s">
        <v>43</v>
      </c>
      <c r="T59" s="5" t="s">
        <v>43</v>
      </c>
      <c r="U59" s="22" t="s">
        <v>43</v>
      </c>
      <c r="V59" s="22"/>
      <c r="W59" s="22" t="s">
        <v>43</v>
      </c>
      <c r="X59" s="22"/>
    </row>
    <row r="60" spans="2:24" ht="13.5" customHeight="1">
      <c r="B60" s="23"/>
      <c r="C60" s="23"/>
      <c r="D60" s="4"/>
      <c r="E60" s="4" t="s">
        <v>92</v>
      </c>
      <c r="F60" s="17" t="s">
        <v>93</v>
      </c>
      <c r="G60" s="17"/>
      <c r="H60" s="22" t="s">
        <v>90</v>
      </c>
      <c r="I60" s="22"/>
      <c r="J60" s="5" t="s">
        <v>90</v>
      </c>
      <c r="K60" s="5" t="s">
        <v>90</v>
      </c>
      <c r="L60" s="5" t="s">
        <v>43</v>
      </c>
      <c r="M60" s="5" t="s">
        <v>90</v>
      </c>
      <c r="N60" s="5" t="s">
        <v>43</v>
      </c>
      <c r="O60" s="5" t="s">
        <v>43</v>
      </c>
      <c r="P60" s="5" t="s">
        <v>43</v>
      </c>
      <c r="Q60" s="5" t="s">
        <v>43</v>
      </c>
      <c r="R60" s="5" t="s">
        <v>43</v>
      </c>
      <c r="S60" s="5" t="s">
        <v>43</v>
      </c>
      <c r="T60" s="5" t="s">
        <v>43</v>
      </c>
      <c r="U60" s="22" t="s">
        <v>43</v>
      </c>
      <c r="V60" s="22"/>
      <c r="W60" s="22" t="s">
        <v>43</v>
      </c>
      <c r="X60" s="22"/>
    </row>
    <row r="61" spans="2:24" ht="13.5" customHeight="1">
      <c r="B61" s="23"/>
      <c r="C61" s="23"/>
      <c r="D61" s="4"/>
      <c r="E61" s="4" t="s">
        <v>95</v>
      </c>
      <c r="F61" s="17" t="s">
        <v>96</v>
      </c>
      <c r="G61" s="17"/>
      <c r="H61" s="22" t="s">
        <v>97</v>
      </c>
      <c r="I61" s="22"/>
      <c r="J61" s="5" t="s">
        <v>97</v>
      </c>
      <c r="K61" s="5" t="s">
        <v>97</v>
      </c>
      <c r="L61" s="5" t="s">
        <v>43</v>
      </c>
      <c r="M61" s="5" t="s">
        <v>97</v>
      </c>
      <c r="N61" s="5" t="s">
        <v>43</v>
      </c>
      <c r="O61" s="5" t="s">
        <v>43</v>
      </c>
      <c r="P61" s="5" t="s">
        <v>43</v>
      </c>
      <c r="Q61" s="5" t="s">
        <v>43</v>
      </c>
      <c r="R61" s="5" t="s">
        <v>43</v>
      </c>
      <c r="S61" s="5" t="s">
        <v>43</v>
      </c>
      <c r="T61" s="5" t="s">
        <v>43</v>
      </c>
      <c r="U61" s="22" t="s">
        <v>43</v>
      </c>
      <c r="V61" s="22"/>
      <c r="W61" s="22" t="s">
        <v>43</v>
      </c>
      <c r="X61" s="22"/>
    </row>
    <row r="62" spans="2:24" ht="13.5" customHeight="1">
      <c r="B62" s="23"/>
      <c r="C62" s="23"/>
      <c r="D62" s="4"/>
      <c r="E62" s="4" t="s">
        <v>63</v>
      </c>
      <c r="F62" s="17" t="s">
        <v>64</v>
      </c>
      <c r="G62" s="17"/>
      <c r="H62" s="22" t="s">
        <v>149</v>
      </c>
      <c r="I62" s="22"/>
      <c r="J62" s="5" t="s">
        <v>149</v>
      </c>
      <c r="K62" s="5" t="s">
        <v>149</v>
      </c>
      <c r="L62" s="5" t="s">
        <v>43</v>
      </c>
      <c r="M62" s="5" t="s">
        <v>149</v>
      </c>
      <c r="N62" s="5" t="s">
        <v>43</v>
      </c>
      <c r="O62" s="5" t="s">
        <v>43</v>
      </c>
      <c r="P62" s="5" t="s">
        <v>43</v>
      </c>
      <c r="Q62" s="5" t="s">
        <v>43</v>
      </c>
      <c r="R62" s="5" t="s">
        <v>43</v>
      </c>
      <c r="S62" s="5" t="s">
        <v>43</v>
      </c>
      <c r="T62" s="5" t="s">
        <v>43</v>
      </c>
      <c r="U62" s="22" t="s">
        <v>43</v>
      </c>
      <c r="V62" s="22"/>
      <c r="W62" s="22" t="s">
        <v>43</v>
      </c>
      <c r="X62" s="22"/>
    </row>
    <row r="63" spans="2:24" ht="17.25" customHeight="1">
      <c r="B63" s="23"/>
      <c r="C63" s="23"/>
      <c r="D63" s="4"/>
      <c r="E63" s="4" t="s">
        <v>150</v>
      </c>
      <c r="F63" s="17" t="s">
        <v>151</v>
      </c>
      <c r="G63" s="17"/>
      <c r="H63" s="22" t="s">
        <v>122</v>
      </c>
      <c r="I63" s="22"/>
      <c r="J63" s="5" t="s">
        <v>122</v>
      </c>
      <c r="K63" s="5" t="s">
        <v>122</v>
      </c>
      <c r="L63" s="5" t="s">
        <v>43</v>
      </c>
      <c r="M63" s="5" t="s">
        <v>122</v>
      </c>
      <c r="N63" s="5" t="s">
        <v>43</v>
      </c>
      <c r="O63" s="5" t="s">
        <v>43</v>
      </c>
      <c r="P63" s="5" t="s">
        <v>43</v>
      </c>
      <c r="Q63" s="5" t="s">
        <v>43</v>
      </c>
      <c r="R63" s="5" t="s">
        <v>43</v>
      </c>
      <c r="S63" s="5" t="s">
        <v>43</v>
      </c>
      <c r="T63" s="5" t="s">
        <v>43</v>
      </c>
      <c r="U63" s="22" t="s">
        <v>43</v>
      </c>
      <c r="V63" s="22"/>
      <c r="W63" s="22" t="s">
        <v>43</v>
      </c>
      <c r="X63" s="22"/>
    </row>
    <row r="64" spans="2:24" ht="13.5" customHeight="1">
      <c r="B64" s="23"/>
      <c r="C64" s="23"/>
      <c r="D64" s="4"/>
      <c r="E64" s="4" t="s">
        <v>114</v>
      </c>
      <c r="F64" s="17" t="s">
        <v>115</v>
      </c>
      <c r="G64" s="17"/>
      <c r="H64" s="22" t="s">
        <v>152</v>
      </c>
      <c r="I64" s="22"/>
      <c r="J64" s="5" t="s">
        <v>152</v>
      </c>
      <c r="K64" s="5" t="s">
        <v>152</v>
      </c>
      <c r="L64" s="5" t="s">
        <v>43</v>
      </c>
      <c r="M64" s="5" t="s">
        <v>152</v>
      </c>
      <c r="N64" s="5" t="s">
        <v>43</v>
      </c>
      <c r="O64" s="5" t="s">
        <v>43</v>
      </c>
      <c r="P64" s="5" t="s">
        <v>43</v>
      </c>
      <c r="Q64" s="5" t="s">
        <v>43</v>
      </c>
      <c r="R64" s="5" t="s">
        <v>43</v>
      </c>
      <c r="S64" s="5" t="s">
        <v>43</v>
      </c>
      <c r="T64" s="5" t="s">
        <v>43</v>
      </c>
      <c r="U64" s="22" t="s">
        <v>43</v>
      </c>
      <c r="V64" s="22"/>
      <c r="W64" s="22" t="s">
        <v>43</v>
      </c>
      <c r="X64" s="22"/>
    </row>
    <row r="65" spans="2:24" ht="13.5" customHeight="1">
      <c r="B65" s="23"/>
      <c r="C65" s="23"/>
      <c r="D65" s="4"/>
      <c r="E65" s="4" t="s">
        <v>153</v>
      </c>
      <c r="F65" s="17" t="s">
        <v>154</v>
      </c>
      <c r="G65" s="17"/>
      <c r="H65" s="22" t="s">
        <v>59</v>
      </c>
      <c r="I65" s="22"/>
      <c r="J65" s="5" t="s">
        <v>59</v>
      </c>
      <c r="K65" s="5" t="s">
        <v>59</v>
      </c>
      <c r="L65" s="5" t="s">
        <v>43</v>
      </c>
      <c r="M65" s="5" t="s">
        <v>59</v>
      </c>
      <c r="N65" s="5" t="s">
        <v>43</v>
      </c>
      <c r="O65" s="5" t="s">
        <v>43</v>
      </c>
      <c r="P65" s="5" t="s">
        <v>43</v>
      </c>
      <c r="Q65" s="5" t="s">
        <v>43</v>
      </c>
      <c r="R65" s="5" t="s">
        <v>43</v>
      </c>
      <c r="S65" s="5" t="s">
        <v>43</v>
      </c>
      <c r="T65" s="5" t="s">
        <v>43</v>
      </c>
      <c r="U65" s="22" t="s">
        <v>43</v>
      </c>
      <c r="V65" s="22"/>
      <c r="W65" s="22" t="s">
        <v>43</v>
      </c>
      <c r="X65" s="22"/>
    </row>
    <row r="66" spans="2:24" ht="13.5" customHeight="1">
      <c r="B66" s="23"/>
      <c r="C66" s="23"/>
      <c r="D66" s="4"/>
      <c r="E66" s="4" t="s">
        <v>120</v>
      </c>
      <c r="F66" s="17" t="s">
        <v>121</v>
      </c>
      <c r="G66" s="17"/>
      <c r="H66" s="22" t="s">
        <v>155</v>
      </c>
      <c r="I66" s="22"/>
      <c r="J66" s="5" t="s">
        <v>155</v>
      </c>
      <c r="K66" s="5" t="s">
        <v>155</v>
      </c>
      <c r="L66" s="5" t="s">
        <v>43</v>
      </c>
      <c r="M66" s="5" t="s">
        <v>155</v>
      </c>
      <c r="N66" s="5" t="s">
        <v>43</v>
      </c>
      <c r="O66" s="5" t="s">
        <v>43</v>
      </c>
      <c r="P66" s="5" t="s">
        <v>43</v>
      </c>
      <c r="Q66" s="5" t="s">
        <v>43</v>
      </c>
      <c r="R66" s="5" t="s">
        <v>43</v>
      </c>
      <c r="S66" s="5" t="s">
        <v>43</v>
      </c>
      <c r="T66" s="5" t="s">
        <v>43</v>
      </c>
      <c r="U66" s="22" t="s">
        <v>43</v>
      </c>
      <c r="V66" s="22"/>
      <c r="W66" s="22" t="s">
        <v>43</v>
      </c>
      <c r="X66" s="22"/>
    </row>
    <row r="67" spans="2:24" ht="13.5" customHeight="1">
      <c r="B67" s="23"/>
      <c r="C67" s="23"/>
      <c r="D67" s="4"/>
      <c r="E67" s="4" t="s">
        <v>123</v>
      </c>
      <c r="F67" s="17" t="s">
        <v>124</v>
      </c>
      <c r="G67" s="17"/>
      <c r="H67" s="22" t="s">
        <v>156</v>
      </c>
      <c r="I67" s="22"/>
      <c r="J67" s="5" t="s">
        <v>156</v>
      </c>
      <c r="K67" s="5" t="s">
        <v>156</v>
      </c>
      <c r="L67" s="5" t="s">
        <v>43</v>
      </c>
      <c r="M67" s="5" t="s">
        <v>156</v>
      </c>
      <c r="N67" s="5" t="s">
        <v>43</v>
      </c>
      <c r="O67" s="5" t="s">
        <v>43</v>
      </c>
      <c r="P67" s="5" t="s">
        <v>43</v>
      </c>
      <c r="Q67" s="5" t="s">
        <v>43</v>
      </c>
      <c r="R67" s="5" t="s">
        <v>43</v>
      </c>
      <c r="S67" s="5" t="s">
        <v>43</v>
      </c>
      <c r="T67" s="5" t="s">
        <v>43</v>
      </c>
      <c r="U67" s="22" t="s">
        <v>43</v>
      </c>
      <c r="V67" s="22"/>
      <c r="W67" s="22" t="s">
        <v>43</v>
      </c>
      <c r="X67" s="22"/>
    </row>
    <row r="68" spans="2:24" ht="8.25" customHeight="1">
      <c r="B68" s="25" t="s">
        <v>0</v>
      </c>
      <c r="C68" s="25"/>
      <c r="D68" s="25" t="s">
        <v>1</v>
      </c>
      <c r="E68" s="25" t="s">
        <v>2</v>
      </c>
      <c r="F68" s="25" t="s">
        <v>3</v>
      </c>
      <c r="G68" s="25"/>
      <c r="H68" s="25" t="s">
        <v>4</v>
      </c>
      <c r="I68" s="25"/>
      <c r="J68" s="25" t="s">
        <v>5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1.25" customHeight="1">
      <c r="B69" s="25"/>
      <c r="C69" s="25"/>
      <c r="D69" s="25"/>
      <c r="E69" s="25"/>
      <c r="F69" s="25"/>
      <c r="G69" s="25"/>
      <c r="H69" s="25"/>
      <c r="I69" s="25"/>
      <c r="J69" s="25" t="s">
        <v>6</v>
      </c>
      <c r="K69" s="25" t="s">
        <v>7</v>
      </c>
      <c r="L69" s="25"/>
      <c r="M69" s="25"/>
      <c r="N69" s="25"/>
      <c r="O69" s="25"/>
      <c r="P69" s="25"/>
      <c r="Q69" s="25"/>
      <c r="R69" s="25"/>
      <c r="S69" s="25" t="s">
        <v>8</v>
      </c>
      <c r="T69" s="25" t="s">
        <v>7</v>
      </c>
      <c r="U69" s="25"/>
      <c r="V69" s="25"/>
      <c r="W69" s="25"/>
      <c r="X69" s="25"/>
    </row>
    <row r="70" spans="2:24" ht="2.25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 t="s">
        <v>9</v>
      </c>
      <c r="U70" s="25" t="s">
        <v>10</v>
      </c>
      <c r="V70" s="25"/>
      <c r="W70" s="25" t="s">
        <v>11</v>
      </c>
      <c r="X70" s="25"/>
    </row>
    <row r="71" spans="2:24" ht="5.25" customHeight="1">
      <c r="B71" s="25"/>
      <c r="C71" s="25"/>
      <c r="D71" s="25"/>
      <c r="E71" s="25"/>
      <c r="F71" s="25"/>
      <c r="G71" s="25"/>
      <c r="H71" s="25"/>
      <c r="I71" s="25"/>
      <c r="J71" s="25"/>
      <c r="K71" s="25" t="s">
        <v>12</v>
      </c>
      <c r="L71" s="25" t="s">
        <v>7</v>
      </c>
      <c r="M71" s="25"/>
      <c r="N71" s="25" t="s">
        <v>13</v>
      </c>
      <c r="O71" s="25" t="s">
        <v>14</v>
      </c>
      <c r="P71" s="25" t="s">
        <v>15</v>
      </c>
      <c r="Q71" s="25" t="s">
        <v>16</v>
      </c>
      <c r="R71" s="25" t="s">
        <v>17</v>
      </c>
      <c r="S71" s="25"/>
      <c r="T71" s="25"/>
      <c r="U71" s="25"/>
      <c r="V71" s="25"/>
      <c r="W71" s="25"/>
      <c r="X71" s="25"/>
    </row>
    <row r="72" spans="2:24" ht="2.2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 t="s">
        <v>18</v>
      </c>
      <c r="V72" s="25"/>
      <c r="W72" s="25"/>
      <c r="X72" s="25"/>
    </row>
    <row r="73" spans="2:24" ht="39.75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" t="s">
        <v>19</v>
      </c>
      <c r="M73" s="1" t="s">
        <v>20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8.25" customHeight="1">
      <c r="B74" s="29" t="s">
        <v>21</v>
      </c>
      <c r="C74" s="29"/>
      <c r="D74" s="2" t="s">
        <v>22</v>
      </c>
      <c r="E74" s="2" t="s">
        <v>23</v>
      </c>
      <c r="F74" s="29" t="s">
        <v>24</v>
      </c>
      <c r="G74" s="29"/>
      <c r="H74" s="29" t="s">
        <v>25</v>
      </c>
      <c r="I74" s="29"/>
      <c r="J74" s="2" t="s">
        <v>26</v>
      </c>
      <c r="K74" s="2" t="s">
        <v>27</v>
      </c>
      <c r="L74" s="2" t="s">
        <v>28</v>
      </c>
      <c r="M74" s="2" t="s">
        <v>29</v>
      </c>
      <c r="N74" s="2" t="s">
        <v>30</v>
      </c>
      <c r="O74" s="2" t="s">
        <v>31</v>
      </c>
      <c r="P74" s="2" t="s">
        <v>32</v>
      </c>
      <c r="Q74" s="2" t="s">
        <v>33</v>
      </c>
      <c r="R74" s="2" t="s">
        <v>34</v>
      </c>
      <c r="S74" s="2" t="s">
        <v>35</v>
      </c>
      <c r="T74" s="2" t="s">
        <v>36</v>
      </c>
      <c r="U74" s="29" t="s">
        <v>37</v>
      </c>
      <c r="V74" s="29"/>
      <c r="W74" s="29" t="s">
        <v>38</v>
      </c>
      <c r="X74" s="29"/>
    </row>
    <row r="75" spans="2:24" ht="13.5" customHeight="1">
      <c r="B75" s="25" t="s">
        <v>157</v>
      </c>
      <c r="C75" s="25"/>
      <c r="D75" s="1"/>
      <c r="E75" s="1"/>
      <c r="F75" s="26" t="s">
        <v>158</v>
      </c>
      <c r="G75" s="26"/>
      <c r="H75" s="28" t="s">
        <v>101</v>
      </c>
      <c r="I75" s="28"/>
      <c r="J75" s="3" t="s">
        <v>159</v>
      </c>
      <c r="K75" s="3" t="s">
        <v>159</v>
      </c>
      <c r="L75" s="3" t="s">
        <v>43</v>
      </c>
      <c r="M75" s="3" t="s">
        <v>159</v>
      </c>
      <c r="N75" s="3" t="s">
        <v>43</v>
      </c>
      <c r="O75" s="3" t="s">
        <v>43</v>
      </c>
      <c r="P75" s="3" t="s">
        <v>43</v>
      </c>
      <c r="Q75" s="3" t="s">
        <v>43</v>
      </c>
      <c r="R75" s="3" t="s">
        <v>43</v>
      </c>
      <c r="S75" s="3" t="s">
        <v>71</v>
      </c>
      <c r="T75" s="3" t="s">
        <v>71</v>
      </c>
      <c r="U75" s="28" t="s">
        <v>43</v>
      </c>
      <c r="V75" s="28"/>
      <c r="W75" s="28" t="s">
        <v>43</v>
      </c>
      <c r="X75" s="28"/>
    </row>
    <row r="76" spans="2:24" ht="13.5" customHeight="1">
      <c r="B76" s="25"/>
      <c r="C76" s="25"/>
      <c r="D76" s="1" t="s">
        <v>160</v>
      </c>
      <c r="E76" s="1"/>
      <c r="F76" s="26" t="s">
        <v>161</v>
      </c>
      <c r="G76" s="26"/>
      <c r="H76" s="28" t="s">
        <v>97</v>
      </c>
      <c r="I76" s="28"/>
      <c r="J76" s="3" t="s">
        <v>97</v>
      </c>
      <c r="K76" s="3" t="s">
        <v>97</v>
      </c>
      <c r="L76" s="3" t="s">
        <v>43</v>
      </c>
      <c r="M76" s="3" t="s">
        <v>97</v>
      </c>
      <c r="N76" s="3" t="s">
        <v>43</v>
      </c>
      <c r="O76" s="3" t="s">
        <v>43</v>
      </c>
      <c r="P76" s="3" t="s">
        <v>43</v>
      </c>
      <c r="Q76" s="3" t="s">
        <v>43</v>
      </c>
      <c r="R76" s="3" t="s">
        <v>43</v>
      </c>
      <c r="S76" s="3" t="s">
        <v>43</v>
      </c>
      <c r="T76" s="3" t="s">
        <v>43</v>
      </c>
      <c r="U76" s="28" t="s">
        <v>43</v>
      </c>
      <c r="V76" s="28"/>
      <c r="W76" s="28" t="s">
        <v>43</v>
      </c>
      <c r="X76" s="28"/>
    </row>
    <row r="77" spans="2:24" ht="13.5" customHeight="1">
      <c r="B77" s="23"/>
      <c r="C77" s="23"/>
      <c r="D77" s="4"/>
      <c r="E77" s="4" t="s">
        <v>63</v>
      </c>
      <c r="F77" s="17" t="s">
        <v>64</v>
      </c>
      <c r="G77" s="17"/>
      <c r="H77" s="22" t="s">
        <v>97</v>
      </c>
      <c r="I77" s="22"/>
      <c r="J77" s="5" t="s">
        <v>97</v>
      </c>
      <c r="K77" s="5" t="s">
        <v>97</v>
      </c>
      <c r="L77" s="5" t="s">
        <v>43</v>
      </c>
      <c r="M77" s="5" t="s">
        <v>97</v>
      </c>
      <c r="N77" s="5" t="s">
        <v>43</v>
      </c>
      <c r="O77" s="5" t="s">
        <v>43</v>
      </c>
      <c r="P77" s="5" t="s">
        <v>43</v>
      </c>
      <c r="Q77" s="5" t="s">
        <v>43</v>
      </c>
      <c r="R77" s="5" t="s">
        <v>43</v>
      </c>
      <c r="S77" s="5" t="s">
        <v>43</v>
      </c>
      <c r="T77" s="5" t="s">
        <v>43</v>
      </c>
      <c r="U77" s="22" t="s">
        <v>43</v>
      </c>
      <c r="V77" s="22"/>
      <c r="W77" s="22" t="s">
        <v>43</v>
      </c>
      <c r="X77" s="22"/>
    </row>
    <row r="78" spans="2:24" ht="13.5" customHeight="1">
      <c r="B78" s="25"/>
      <c r="C78" s="25"/>
      <c r="D78" s="1" t="s">
        <v>162</v>
      </c>
      <c r="E78" s="1"/>
      <c r="F78" s="26" t="s">
        <v>163</v>
      </c>
      <c r="G78" s="26"/>
      <c r="H78" s="28" t="s">
        <v>91</v>
      </c>
      <c r="I78" s="28"/>
      <c r="J78" s="3" t="s">
        <v>91</v>
      </c>
      <c r="K78" s="3" t="s">
        <v>91</v>
      </c>
      <c r="L78" s="3" t="s">
        <v>43</v>
      </c>
      <c r="M78" s="3" t="s">
        <v>91</v>
      </c>
      <c r="N78" s="3" t="s">
        <v>43</v>
      </c>
      <c r="O78" s="3" t="s">
        <v>43</v>
      </c>
      <c r="P78" s="3" t="s">
        <v>43</v>
      </c>
      <c r="Q78" s="3" t="s">
        <v>43</v>
      </c>
      <c r="R78" s="3" t="s">
        <v>43</v>
      </c>
      <c r="S78" s="3" t="s">
        <v>43</v>
      </c>
      <c r="T78" s="3" t="s">
        <v>43</v>
      </c>
      <c r="U78" s="28" t="s">
        <v>43</v>
      </c>
      <c r="V78" s="28"/>
      <c r="W78" s="28" t="s">
        <v>43</v>
      </c>
      <c r="X78" s="28"/>
    </row>
    <row r="79" spans="2:24" ht="13.5" customHeight="1">
      <c r="B79" s="23"/>
      <c r="C79" s="23"/>
      <c r="D79" s="4"/>
      <c r="E79" s="4" t="s">
        <v>63</v>
      </c>
      <c r="F79" s="17" t="s">
        <v>64</v>
      </c>
      <c r="G79" s="17"/>
      <c r="H79" s="22" t="s">
        <v>91</v>
      </c>
      <c r="I79" s="22"/>
      <c r="J79" s="5" t="s">
        <v>91</v>
      </c>
      <c r="K79" s="5" t="s">
        <v>91</v>
      </c>
      <c r="L79" s="5" t="s">
        <v>43</v>
      </c>
      <c r="M79" s="5" t="s">
        <v>91</v>
      </c>
      <c r="N79" s="5" t="s">
        <v>43</v>
      </c>
      <c r="O79" s="5" t="s">
        <v>43</v>
      </c>
      <c r="P79" s="5" t="s">
        <v>43</v>
      </c>
      <c r="Q79" s="5" t="s">
        <v>43</v>
      </c>
      <c r="R79" s="5" t="s">
        <v>43</v>
      </c>
      <c r="S79" s="5" t="s">
        <v>43</v>
      </c>
      <c r="T79" s="5" t="s">
        <v>43</v>
      </c>
      <c r="U79" s="22" t="s">
        <v>43</v>
      </c>
      <c r="V79" s="22"/>
      <c r="W79" s="22" t="s">
        <v>43</v>
      </c>
      <c r="X79" s="22"/>
    </row>
    <row r="80" spans="2:24" ht="13.5" customHeight="1">
      <c r="B80" s="25"/>
      <c r="C80" s="25"/>
      <c r="D80" s="1" t="s">
        <v>164</v>
      </c>
      <c r="E80" s="1"/>
      <c r="F80" s="26" t="s">
        <v>165</v>
      </c>
      <c r="G80" s="26"/>
      <c r="H80" s="28" t="s">
        <v>71</v>
      </c>
      <c r="I80" s="28"/>
      <c r="J80" s="3" t="s">
        <v>43</v>
      </c>
      <c r="K80" s="3" t="s">
        <v>43</v>
      </c>
      <c r="L80" s="3" t="s">
        <v>43</v>
      </c>
      <c r="M80" s="3" t="s">
        <v>43</v>
      </c>
      <c r="N80" s="3" t="s">
        <v>43</v>
      </c>
      <c r="O80" s="3" t="s">
        <v>43</v>
      </c>
      <c r="P80" s="3" t="s">
        <v>43</v>
      </c>
      <c r="Q80" s="3" t="s">
        <v>43</v>
      </c>
      <c r="R80" s="3" t="s">
        <v>43</v>
      </c>
      <c r="S80" s="3" t="s">
        <v>71</v>
      </c>
      <c r="T80" s="3" t="s">
        <v>71</v>
      </c>
      <c r="U80" s="28" t="s">
        <v>43</v>
      </c>
      <c r="V80" s="28"/>
      <c r="W80" s="28" t="s">
        <v>43</v>
      </c>
      <c r="X80" s="28"/>
    </row>
    <row r="81" spans="2:24" ht="13.5" customHeight="1">
      <c r="B81" s="23"/>
      <c r="C81" s="23"/>
      <c r="D81" s="4"/>
      <c r="E81" s="4" t="s">
        <v>166</v>
      </c>
      <c r="F81" s="17" t="s">
        <v>48</v>
      </c>
      <c r="G81" s="17"/>
      <c r="H81" s="22" t="s">
        <v>71</v>
      </c>
      <c r="I81" s="22"/>
      <c r="J81" s="5" t="s">
        <v>43</v>
      </c>
      <c r="K81" s="5" t="s">
        <v>43</v>
      </c>
      <c r="L81" s="5" t="s">
        <v>43</v>
      </c>
      <c r="M81" s="5" t="s">
        <v>43</v>
      </c>
      <c r="N81" s="5" t="s">
        <v>43</v>
      </c>
      <c r="O81" s="5" t="s">
        <v>43</v>
      </c>
      <c r="P81" s="5" t="s">
        <v>43</v>
      </c>
      <c r="Q81" s="5" t="s">
        <v>43</v>
      </c>
      <c r="R81" s="5" t="s">
        <v>43</v>
      </c>
      <c r="S81" s="5" t="s">
        <v>71</v>
      </c>
      <c r="T81" s="5" t="s">
        <v>71</v>
      </c>
      <c r="U81" s="22" t="s">
        <v>43</v>
      </c>
      <c r="V81" s="22"/>
      <c r="W81" s="22" t="s">
        <v>43</v>
      </c>
      <c r="X81" s="22"/>
    </row>
    <row r="82" spans="2:24" ht="13.5" customHeight="1">
      <c r="B82" s="25" t="s">
        <v>167</v>
      </c>
      <c r="C82" s="25"/>
      <c r="D82" s="1"/>
      <c r="E82" s="1"/>
      <c r="F82" s="26" t="s">
        <v>168</v>
      </c>
      <c r="G82" s="26"/>
      <c r="H82" s="28" t="s">
        <v>169</v>
      </c>
      <c r="I82" s="28"/>
      <c r="J82" s="3" t="s">
        <v>169</v>
      </c>
      <c r="K82" s="3" t="s">
        <v>170</v>
      </c>
      <c r="L82" s="3" t="s">
        <v>171</v>
      </c>
      <c r="M82" s="3" t="s">
        <v>172</v>
      </c>
      <c r="N82" s="3" t="s">
        <v>43</v>
      </c>
      <c r="O82" s="3" t="s">
        <v>173</v>
      </c>
      <c r="P82" s="3" t="s">
        <v>43</v>
      </c>
      <c r="Q82" s="3" t="s">
        <v>43</v>
      </c>
      <c r="R82" s="3" t="s">
        <v>43</v>
      </c>
      <c r="S82" s="3" t="s">
        <v>43</v>
      </c>
      <c r="T82" s="3" t="s">
        <v>43</v>
      </c>
      <c r="U82" s="28" t="s">
        <v>43</v>
      </c>
      <c r="V82" s="28"/>
      <c r="W82" s="28" t="s">
        <v>43</v>
      </c>
      <c r="X82" s="28"/>
    </row>
    <row r="83" spans="2:24" ht="13.5" customHeight="1">
      <c r="B83" s="25"/>
      <c r="C83" s="25"/>
      <c r="D83" s="1" t="s">
        <v>174</v>
      </c>
      <c r="E83" s="1"/>
      <c r="F83" s="26" t="s">
        <v>175</v>
      </c>
      <c r="G83" s="26"/>
      <c r="H83" s="28" t="s">
        <v>176</v>
      </c>
      <c r="I83" s="28"/>
      <c r="J83" s="3" t="s">
        <v>176</v>
      </c>
      <c r="K83" s="3" t="s">
        <v>176</v>
      </c>
      <c r="L83" s="3" t="s">
        <v>177</v>
      </c>
      <c r="M83" s="3" t="s">
        <v>178</v>
      </c>
      <c r="N83" s="3" t="s">
        <v>43</v>
      </c>
      <c r="O83" s="3" t="s">
        <v>43</v>
      </c>
      <c r="P83" s="3" t="s">
        <v>43</v>
      </c>
      <c r="Q83" s="3" t="s">
        <v>43</v>
      </c>
      <c r="R83" s="3" t="s">
        <v>43</v>
      </c>
      <c r="S83" s="3" t="s">
        <v>43</v>
      </c>
      <c r="T83" s="3" t="s">
        <v>43</v>
      </c>
      <c r="U83" s="28" t="s">
        <v>43</v>
      </c>
      <c r="V83" s="28"/>
      <c r="W83" s="28" t="s">
        <v>43</v>
      </c>
      <c r="X83" s="28"/>
    </row>
    <row r="84" spans="2:24" ht="13.5" customHeight="1">
      <c r="B84" s="23"/>
      <c r="C84" s="23"/>
      <c r="D84" s="4"/>
      <c r="E84" s="4" t="s">
        <v>76</v>
      </c>
      <c r="F84" s="17" t="s">
        <v>77</v>
      </c>
      <c r="G84" s="17"/>
      <c r="H84" s="22" t="s">
        <v>179</v>
      </c>
      <c r="I84" s="22"/>
      <c r="J84" s="5" t="s">
        <v>179</v>
      </c>
      <c r="K84" s="5" t="s">
        <v>179</v>
      </c>
      <c r="L84" s="5" t="s">
        <v>179</v>
      </c>
      <c r="M84" s="5" t="s">
        <v>43</v>
      </c>
      <c r="N84" s="5" t="s">
        <v>43</v>
      </c>
      <c r="O84" s="5" t="s">
        <v>43</v>
      </c>
      <c r="P84" s="5" t="s">
        <v>43</v>
      </c>
      <c r="Q84" s="5" t="s">
        <v>43</v>
      </c>
      <c r="R84" s="5" t="s">
        <v>43</v>
      </c>
      <c r="S84" s="5" t="s">
        <v>43</v>
      </c>
      <c r="T84" s="5" t="s">
        <v>43</v>
      </c>
      <c r="U84" s="22" t="s">
        <v>43</v>
      </c>
      <c r="V84" s="22"/>
      <c r="W84" s="22" t="s">
        <v>43</v>
      </c>
      <c r="X84" s="22"/>
    </row>
    <row r="85" spans="2:24" ht="13.5" customHeight="1">
      <c r="B85" s="23"/>
      <c r="C85" s="23"/>
      <c r="D85" s="4"/>
      <c r="E85" s="4" t="s">
        <v>79</v>
      </c>
      <c r="F85" s="17" t="s">
        <v>80</v>
      </c>
      <c r="G85" s="17"/>
      <c r="H85" s="22" t="s">
        <v>180</v>
      </c>
      <c r="I85" s="22"/>
      <c r="J85" s="5" t="s">
        <v>180</v>
      </c>
      <c r="K85" s="5" t="s">
        <v>180</v>
      </c>
      <c r="L85" s="5" t="s">
        <v>180</v>
      </c>
      <c r="M85" s="5" t="s">
        <v>43</v>
      </c>
      <c r="N85" s="5" t="s">
        <v>43</v>
      </c>
      <c r="O85" s="5" t="s">
        <v>43</v>
      </c>
      <c r="P85" s="5" t="s">
        <v>43</v>
      </c>
      <c r="Q85" s="5" t="s">
        <v>43</v>
      </c>
      <c r="R85" s="5" t="s">
        <v>43</v>
      </c>
      <c r="S85" s="5" t="s">
        <v>43</v>
      </c>
      <c r="T85" s="5" t="s">
        <v>43</v>
      </c>
      <c r="U85" s="22" t="s">
        <v>43</v>
      </c>
      <c r="V85" s="22"/>
      <c r="W85" s="22" t="s">
        <v>43</v>
      </c>
      <c r="X85" s="22"/>
    </row>
    <row r="86" spans="2:24" ht="13.5" customHeight="1">
      <c r="B86" s="23"/>
      <c r="C86" s="23"/>
      <c r="D86" s="4"/>
      <c r="E86" s="4" t="s">
        <v>82</v>
      </c>
      <c r="F86" s="17" t="s">
        <v>83</v>
      </c>
      <c r="G86" s="17"/>
      <c r="H86" s="22" t="s">
        <v>181</v>
      </c>
      <c r="I86" s="22"/>
      <c r="J86" s="5" t="s">
        <v>181</v>
      </c>
      <c r="K86" s="5" t="s">
        <v>181</v>
      </c>
      <c r="L86" s="5" t="s">
        <v>181</v>
      </c>
      <c r="M86" s="5" t="s">
        <v>43</v>
      </c>
      <c r="N86" s="5" t="s">
        <v>43</v>
      </c>
      <c r="O86" s="5" t="s">
        <v>43</v>
      </c>
      <c r="P86" s="5" t="s">
        <v>43</v>
      </c>
      <c r="Q86" s="5" t="s">
        <v>43</v>
      </c>
      <c r="R86" s="5" t="s">
        <v>43</v>
      </c>
      <c r="S86" s="5" t="s">
        <v>43</v>
      </c>
      <c r="T86" s="5" t="s">
        <v>43</v>
      </c>
      <c r="U86" s="22" t="s">
        <v>43</v>
      </c>
      <c r="V86" s="22"/>
      <c r="W86" s="22" t="s">
        <v>43</v>
      </c>
      <c r="X86" s="22"/>
    </row>
    <row r="87" spans="2:24" ht="13.5" customHeight="1">
      <c r="B87" s="23"/>
      <c r="C87" s="23"/>
      <c r="D87" s="4"/>
      <c r="E87" s="4" t="s">
        <v>85</v>
      </c>
      <c r="F87" s="17" t="s">
        <v>86</v>
      </c>
      <c r="G87" s="17"/>
      <c r="H87" s="22" t="s">
        <v>182</v>
      </c>
      <c r="I87" s="22"/>
      <c r="J87" s="5" t="s">
        <v>182</v>
      </c>
      <c r="K87" s="5" t="s">
        <v>182</v>
      </c>
      <c r="L87" s="5" t="s">
        <v>182</v>
      </c>
      <c r="M87" s="5" t="s">
        <v>43</v>
      </c>
      <c r="N87" s="5" t="s">
        <v>43</v>
      </c>
      <c r="O87" s="5" t="s">
        <v>43</v>
      </c>
      <c r="P87" s="5" t="s">
        <v>43</v>
      </c>
      <c r="Q87" s="5" t="s">
        <v>43</v>
      </c>
      <c r="R87" s="5" t="s">
        <v>43</v>
      </c>
      <c r="S87" s="5" t="s">
        <v>43</v>
      </c>
      <c r="T87" s="5" t="s">
        <v>43</v>
      </c>
      <c r="U87" s="22" t="s">
        <v>43</v>
      </c>
      <c r="V87" s="22"/>
      <c r="W87" s="22" t="s">
        <v>43</v>
      </c>
      <c r="X87" s="22"/>
    </row>
    <row r="88" spans="2:24" ht="17.25" customHeight="1">
      <c r="B88" s="23"/>
      <c r="C88" s="23"/>
      <c r="D88" s="4"/>
      <c r="E88" s="4" t="s">
        <v>117</v>
      </c>
      <c r="F88" s="17" t="s">
        <v>118</v>
      </c>
      <c r="G88" s="17"/>
      <c r="H88" s="22" t="s">
        <v>178</v>
      </c>
      <c r="I88" s="22"/>
      <c r="J88" s="5" t="s">
        <v>178</v>
      </c>
      <c r="K88" s="5" t="s">
        <v>178</v>
      </c>
      <c r="L88" s="5" t="s">
        <v>43</v>
      </c>
      <c r="M88" s="5" t="s">
        <v>178</v>
      </c>
      <c r="N88" s="5" t="s">
        <v>43</v>
      </c>
      <c r="O88" s="5" t="s">
        <v>43</v>
      </c>
      <c r="P88" s="5" t="s">
        <v>43</v>
      </c>
      <c r="Q88" s="5" t="s">
        <v>43</v>
      </c>
      <c r="R88" s="5" t="s">
        <v>43</v>
      </c>
      <c r="S88" s="5" t="s">
        <v>43</v>
      </c>
      <c r="T88" s="5" t="s">
        <v>43</v>
      </c>
      <c r="U88" s="22" t="s">
        <v>43</v>
      </c>
      <c r="V88" s="22"/>
      <c r="W88" s="22" t="s">
        <v>43</v>
      </c>
      <c r="X88" s="22"/>
    </row>
    <row r="89" spans="2:24" ht="13.5" customHeight="1">
      <c r="B89" s="25"/>
      <c r="C89" s="25"/>
      <c r="D89" s="1" t="s">
        <v>183</v>
      </c>
      <c r="E89" s="1"/>
      <c r="F89" s="26" t="s">
        <v>184</v>
      </c>
      <c r="G89" s="26"/>
      <c r="H89" s="28" t="s">
        <v>185</v>
      </c>
      <c r="I89" s="28"/>
      <c r="J89" s="3" t="s">
        <v>185</v>
      </c>
      <c r="K89" s="3" t="s">
        <v>186</v>
      </c>
      <c r="L89" s="3" t="s">
        <v>43</v>
      </c>
      <c r="M89" s="3" t="s">
        <v>186</v>
      </c>
      <c r="N89" s="3" t="s">
        <v>43</v>
      </c>
      <c r="O89" s="3" t="s">
        <v>187</v>
      </c>
      <c r="P89" s="3" t="s">
        <v>43</v>
      </c>
      <c r="Q89" s="3" t="s">
        <v>43</v>
      </c>
      <c r="R89" s="3" t="s">
        <v>43</v>
      </c>
      <c r="S89" s="3" t="s">
        <v>43</v>
      </c>
      <c r="T89" s="3" t="s">
        <v>43</v>
      </c>
      <c r="U89" s="28" t="s">
        <v>43</v>
      </c>
      <c r="V89" s="28"/>
      <c r="W89" s="28" t="s">
        <v>43</v>
      </c>
      <c r="X89" s="28"/>
    </row>
    <row r="90" spans="2:24" ht="13.5" customHeight="1">
      <c r="B90" s="23"/>
      <c r="C90" s="23"/>
      <c r="D90" s="4"/>
      <c r="E90" s="4" t="s">
        <v>188</v>
      </c>
      <c r="F90" s="17" t="s">
        <v>189</v>
      </c>
      <c r="G90" s="17"/>
      <c r="H90" s="22" t="s">
        <v>187</v>
      </c>
      <c r="I90" s="22"/>
      <c r="J90" s="5" t="s">
        <v>187</v>
      </c>
      <c r="K90" s="5" t="s">
        <v>43</v>
      </c>
      <c r="L90" s="5" t="s">
        <v>43</v>
      </c>
      <c r="M90" s="5" t="s">
        <v>43</v>
      </c>
      <c r="N90" s="5" t="s">
        <v>43</v>
      </c>
      <c r="O90" s="5" t="s">
        <v>187</v>
      </c>
      <c r="P90" s="5" t="s">
        <v>43</v>
      </c>
      <c r="Q90" s="5" t="s">
        <v>43</v>
      </c>
      <c r="R90" s="5" t="s">
        <v>43</v>
      </c>
      <c r="S90" s="5" t="s">
        <v>43</v>
      </c>
      <c r="T90" s="5" t="s">
        <v>43</v>
      </c>
      <c r="U90" s="22" t="s">
        <v>43</v>
      </c>
      <c r="V90" s="22"/>
      <c r="W90" s="22" t="s">
        <v>43</v>
      </c>
      <c r="X90" s="22"/>
    </row>
    <row r="91" spans="2:24" ht="13.5" customHeight="1">
      <c r="B91" s="23"/>
      <c r="C91" s="23"/>
      <c r="D91" s="4"/>
      <c r="E91" s="4" t="s">
        <v>60</v>
      </c>
      <c r="F91" s="17" t="s">
        <v>61</v>
      </c>
      <c r="G91" s="17"/>
      <c r="H91" s="22" t="s">
        <v>59</v>
      </c>
      <c r="I91" s="22"/>
      <c r="J91" s="5" t="s">
        <v>59</v>
      </c>
      <c r="K91" s="5" t="s">
        <v>59</v>
      </c>
      <c r="L91" s="5" t="s">
        <v>43</v>
      </c>
      <c r="M91" s="5" t="s">
        <v>59</v>
      </c>
      <c r="N91" s="5" t="s">
        <v>43</v>
      </c>
      <c r="O91" s="5" t="s">
        <v>43</v>
      </c>
      <c r="P91" s="5" t="s">
        <v>43</v>
      </c>
      <c r="Q91" s="5" t="s">
        <v>43</v>
      </c>
      <c r="R91" s="5" t="s">
        <v>43</v>
      </c>
      <c r="S91" s="5" t="s">
        <v>43</v>
      </c>
      <c r="T91" s="5" t="s">
        <v>43</v>
      </c>
      <c r="U91" s="22" t="s">
        <v>43</v>
      </c>
      <c r="V91" s="22"/>
      <c r="W91" s="22" t="s">
        <v>43</v>
      </c>
      <c r="X91" s="22"/>
    </row>
    <row r="92" spans="2:24" ht="13.5" customHeight="1">
      <c r="B92" s="23"/>
      <c r="C92" s="23"/>
      <c r="D92" s="4"/>
      <c r="E92" s="4" t="s">
        <v>63</v>
      </c>
      <c r="F92" s="17" t="s">
        <v>64</v>
      </c>
      <c r="G92" s="17"/>
      <c r="H92" s="22" t="s">
        <v>62</v>
      </c>
      <c r="I92" s="22"/>
      <c r="J92" s="5" t="s">
        <v>62</v>
      </c>
      <c r="K92" s="5" t="s">
        <v>62</v>
      </c>
      <c r="L92" s="5" t="s">
        <v>43</v>
      </c>
      <c r="M92" s="5" t="s">
        <v>62</v>
      </c>
      <c r="N92" s="5" t="s">
        <v>43</v>
      </c>
      <c r="O92" s="5" t="s">
        <v>43</v>
      </c>
      <c r="P92" s="5" t="s">
        <v>43</v>
      </c>
      <c r="Q92" s="5" t="s">
        <v>43</v>
      </c>
      <c r="R92" s="5" t="s">
        <v>43</v>
      </c>
      <c r="S92" s="5" t="s">
        <v>43</v>
      </c>
      <c r="T92" s="5" t="s">
        <v>43</v>
      </c>
      <c r="U92" s="22" t="s">
        <v>43</v>
      </c>
      <c r="V92" s="22"/>
      <c r="W92" s="22" t="s">
        <v>43</v>
      </c>
      <c r="X92" s="22"/>
    </row>
    <row r="93" spans="2:24" ht="13.5" customHeight="1">
      <c r="B93" s="25"/>
      <c r="C93" s="25"/>
      <c r="D93" s="1" t="s">
        <v>190</v>
      </c>
      <c r="E93" s="1"/>
      <c r="F93" s="26" t="s">
        <v>191</v>
      </c>
      <c r="G93" s="26"/>
      <c r="H93" s="28" t="s">
        <v>192</v>
      </c>
      <c r="I93" s="28"/>
      <c r="J93" s="3" t="s">
        <v>192</v>
      </c>
      <c r="K93" s="3" t="s">
        <v>193</v>
      </c>
      <c r="L93" s="3" t="s">
        <v>194</v>
      </c>
      <c r="M93" s="3" t="s">
        <v>195</v>
      </c>
      <c r="N93" s="3" t="s">
        <v>43</v>
      </c>
      <c r="O93" s="3" t="s">
        <v>196</v>
      </c>
      <c r="P93" s="3" t="s">
        <v>43</v>
      </c>
      <c r="Q93" s="3" t="s">
        <v>43</v>
      </c>
      <c r="R93" s="3" t="s">
        <v>43</v>
      </c>
      <c r="S93" s="3" t="s">
        <v>43</v>
      </c>
      <c r="T93" s="3" t="s">
        <v>43</v>
      </c>
      <c r="U93" s="28" t="s">
        <v>43</v>
      </c>
      <c r="V93" s="28"/>
      <c r="W93" s="28" t="s">
        <v>43</v>
      </c>
      <c r="X93" s="28"/>
    </row>
    <row r="94" spans="2:24" ht="13.5" customHeight="1">
      <c r="B94" s="23"/>
      <c r="C94" s="23"/>
      <c r="D94" s="4"/>
      <c r="E94" s="4" t="s">
        <v>74</v>
      </c>
      <c r="F94" s="17" t="s">
        <v>75</v>
      </c>
      <c r="G94" s="17"/>
      <c r="H94" s="22" t="s">
        <v>59</v>
      </c>
      <c r="I94" s="22"/>
      <c r="J94" s="5" t="s">
        <v>59</v>
      </c>
      <c r="K94" s="5" t="s">
        <v>43</v>
      </c>
      <c r="L94" s="5" t="s">
        <v>43</v>
      </c>
      <c r="M94" s="5" t="s">
        <v>43</v>
      </c>
      <c r="N94" s="5" t="s">
        <v>43</v>
      </c>
      <c r="O94" s="5" t="s">
        <v>59</v>
      </c>
      <c r="P94" s="5" t="s">
        <v>43</v>
      </c>
      <c r="Q94" s="5" t="s">
        <v>43</v>
      </c>
      <c r="R94" s="5" t="s">
        <v>43</v>
      </c>
      <c r="S94" s="5" t="s">
        <v>43</v>
      </c>
      <c r="T94" s="5" t="s">
        <v>43</v>
      </c>
      <c r="U94" s="22" t="s">
        <v>43</v>
      </c>
      <c r="V94" s="22"/>
      <c r="W94" s="22" t="s">
        <v>43</v>
      </c>
      <c r="X94" s="22"/>
    </row>
    <row r="95" spans="2:24" ht="13.5" customHeight="1">
      <c r="B95" s="23"/>
      <c r="C95" s="23"/>
      <c r="D95" s="4"/>
      <c r="E95" s="4" t="s">
        <v>188</v>
      </c>
      <c r="F95" s="17" t="s">
        <v>189</v>
      </c>
      <c r="G95" s="17"/>
      <c r="H95" s="22" t="s">
        <v>107</v>
      </c>
      <c r="I95" s="22"/>
      <c r="J95" s="5" t="s">
        <v>107</v>
      </c>
      <c r="K95" s="5" t="s">
        <v>43</v>
      </c>
      <c r="L95" s="5" t="s">
        <v>43</v>
      </c>
      <c r="M95" s="5" t="s">
        <v>43</v>
      </c>
      <c r="N95" s="5" t="s">
        <v>43</v>
      </c>
      <c r="O95" s="5" t="s">
        <v>107</v>
      </c>
      <c r="P95" s="5" t="s">
        <v>43</v>
      </c>
      <c r="Q95" s="5" t="s">
        <v>43</v>
      </c>
      <c r="R95" s="5" t="s">
        <v>43</v>
      </c>
      <c r="S95" s="5" t="s">
        <v>43</v>
      </c>
      <c r="T95" s="5" t="s">
        <v>43</v>
      </c>
      <c r="U95" s="22" t="s">
        <v>43</v>
      </c>
      <c r="V95" s="22"/>
      <c r="W95" s="22" t="s">
        <v>43</v>
      </c>
      <c r="X95" s="22"/>
    </row>
    <row r="96" spans="2:24" ht="13.5" customHeight="1">
      <c r="B96" s="23"/>
      <c r="C96" s="23"/>
      <c r="D96" s="4"/>
      <c r="E96" s="4" t="s">
        <v>76</v>
      </c>
      <c r="F96" s="17" t="s">
        <v>77</v>
      </c>
      <c r="G96" s="17"/>
      <c r="H96" s="22" t="s">
        <v>197</v>
      </c>
      <c r="I96" s="22"/>
      <c r="J96" s="5" t="s">
        <v>197</v>
      </c>
      <c r="K96" s="5" t="s">
        <v>197</v>
      </c>
      <c r="L96" s="5" t="s">
        <v>197</v>
      </c>
      <c r="M96" s="5" t="s">
        <v>43</v>
      </c>
      <c r="N96" s="5" t="s">
        <v>43</v>
      </c>
      <c r="O96" s="5" t="s">
        <v>43</v>
      </c>
      <c r="P96" s="5" t="s">
        <v>43</v>
      </c>
      <c r="Q96" s="5" t="s">
        <v>43</v>
      </c>
      <c r="R96" s="5" t="s">
        <v>43</v>
      </c>
      <c r="S96" s="5" t="s">
        <v>43</v>
      </c>
      <c r="T96" s="5" t="s">
        <v>43</v>
      </c>
      <c r="U96" s="22" t="s">
        <v>43</v>
      </c>
      <c r="V96" s="22"/>
      <c r="W96" s="22" t="s">
        <v>43</v>
      </c>
      <c r="X96" s="22"/>
    </row>
    <row r="97" spans="2:24" ht="13.5" customHeight="1">
      <c r="B97" s="23"/>
      <c r="C97" s="23"/>
      <c r="D97" s="4"/>
      <c r="E97" s="4" t="s">
        <v>79</v>
      </c>
      <c r="F97" s="17" t="s">
        <v>80</v>
      </c>
      <c r="G97" s="17"/>
      <c r="H97" s="22" t="s">
        <v>198</v>
      </c>
      <c r="I97" s="22"/>
      <c r="J97" s="5" t="s">
        <v>198</v>
      </c>
      <c r="K97" s="5" t="s">
        <v>198</v>
      </c>
      <c r="L97" s="5" t="s">
        <v>198</v>
      </c>
      <c r="M97" s="5" t="s">
        <v>43</v>
      </c>
      <c r="N97" s="5" t="s">
        <v>43</v>
      </c>
      <c r="O97" s="5" t="s">
        <v>43</v>
      </c>
      <c r="P97" s="5" t="s">
        <v>43</v>
      </c>
      <c r="Q97" s="5" t="s">
        <v>43</v>
      </c>
      <c r="R97" s="5" t="s">
        <v>43</v>
      </c>
      <c r="S97" s="5" t="s">
        <v>43</v>
      </c>
      <c r="T97" s="5" t="s">
        <v>43</v>
      </c>
      <c r="U97" s="22" t="s">
        <v>43</v>
      </c>
      <c r="V97" s="22"/>
      <c r="W97" s="22" t="s">
        <v>43</v>
      </c>
      <c r="X97" s="22"/>
    </row>
    <row r="98" spans="2:24" ht="13.5" customHeight="1">
      <c r="B98" s="23"/>
      <c r="C98" s="23"/>
      <c r="D98" s="4"/>
      <c r="E98" s="4" t="s">
        <v>82</v>
      </c>
      <c r="F98" s="17" t="s">
        <v>83</v>
      </c>
      <c r="G98" s="17"/>
      <c r="H98" s="22" t="s">
        <v>199</v>
      </c>
      <c r="I98" s="22"/>
      <c r="J98" s="5" t="s">
        <v>199</v>
      </c>
      <c r="K98" s="5" t="s">
        <v>199</v>
      </c>
      <c r="L98" s="5" t="s">
        <v>199</v>
      </c>
      <c r="M98" s="5" t="s">
        <v>43</v>
      </c>
      <c r="N98" s="5" t="s">
        <v>43</v>
      </c>
      <c r="O98" s="5" t="s">
        <v>43</v>
      </c>
      <c r="P98" s="5" t="s">
        <v>43</v>
      </c>
      <c r="Q98" s="5" t="s">
        <v>43</v>
      </c>
      <c r="R98" s="5" t="s">
        <v>43</v>
      </c>
      <c r="S98" s="5" t="s">
        <v>43</v>
      </c>
      <c r="T98" s="5" t="s">
        <v>43</v>
      </c>
      <c r="U98" s="22" t="s">
        <v>43</v>
      </c>
      <c r="V98" s="22"/>
      <c r="W98" s="22" t="s">
        <v>43</v>
      </c>
      <c r="X98" s="22"/>
    </row>
    <row r="99" spans="2:24" ht="13.5" customHeight="1">
      <c r="B99" s="23"/>
      <c r="C99" s="23"/>
      <c r="D99" s="4"/>
      <c r="E99" s="4" t="s">
        <v>85</v>
      </c>
      <c r="F99" s="17" t="s">
        <v>86</v>
      </c>
      <c r="G99" s="17"/>
      <c r="H99" s="22" t="s">
        <v>200</v>
      </c>
      <c r="I99" s="22"/>
      <c r="J99" s="5" t="s">
        <v>200</v>
      </c>
      <c r="K99" s="5" t="s">
        <v>200</v>
      </c>
      <c r="L99" s="5" t="s">
        <v>200</v>
      </c>
      <c r="M99" s="5" t="s">
        <v>43</v>
      </c>
      <c r="N99" s="5" t="s">
        <v>43</v>
      </c>
      <c r="O99" s="5" t="s">
        <v>43</v>
      </c>
      <c r="P99" s="5" t="s">
        <v>43</v>
      </c>
      <c r="Q99" s="5" t="s">
        <v>43</v>
      </c>
      <c r="R99" s="5" t="s">
        <v>43</v>
      </c>
      <c r="S99" s="5" t="s">
        <v>43</v>
      </c>
      <c r="T99" s="5" t="s">
        <v>43</v>
      </c>
      <c r="U99" s="22" t="s">
        <v>43</v>
      </c>
      <c r="V99" s="22"/>
      <c r="W99" s="22" t="s">
        <v>43</v>
      </c>
      <c r="X99" s="22"/>
    </row>
    <row r="100" spans="2:24" ht="17.25" customHeight="1">
      <c r="B100" s="23"/>
      <c r="C100" s="23"/>
      <c r="D100" s="4"/>
      <c r="E100" s="4" t="s">
        <v>201</v>
      </c>
      <c r="F100" s="17" t="s">
        <v>202</v>
      </c>
      <c r="G100" s="17"/>
      <c r="H100" s="22" t="s">
        <v>203</v>
      </c>
      <c r="I100" s="22"/>
      <c r="J100" s="5" t="s">
        <v>203</v>
      </c>
      <c r="K100" s="5" t="s">
        <v>203</v>
      </c>
      <c r="L100" s="5" t="s">
        <v>43</v>
      </c>
      <c r="M100" s="5" t="s">
        <v>203</v>
      </c>
      <c r="N100" s="5" t="s">
        <v>43</v>
      </c>
      <c r="O100" s="5" t="s">
        <v>43</v>
      </c>
      <c r="P100" s="5" t="s">
        <v>43</v>
      </c>
      <c r="Q100" s="5" t="s">
        <v>43</v>
      </c>
      <c r="R100" s="5" t="s">
        <v>43</v>
      </c>
      <c r="S100" s="5" t="s">
        <v>43</v>
      </c>
      <c r="T100" s="5" t="s">
        <v>43</v>
      </c>
      <c r="U100" s="22" t="s">
        <v>43</v>
      </c>
      <c r="V100" s="22"/>
      <c r="W100" s="22" t="s">
        <v>43</v>
      </c>
      <c r="X100" s="22"/>
    </row>
    <row r="101" spans="2:24" ht="13.5" customHeight="1">
      <c r="B101" s="23"/>
      <c r="C101" s="23"/>
      <c r="D101" s="4"/>
      <c r="E101" s="4" t="s">
        <v>88</v>
      </c>
      <c r="F101" s="17" t="s">
        <v>89</v>
      </c>
      <c r="G101" s="17"/>
      <c r="H101" s="22" t="s">
        <v>71</v>
      </c>
      <c r="I101" s="22"/>
      <c r="J101" s="5" t="s">
        <v>71</v>
      </c>
      <c r="K101" s="5" t="s">
        <v>71</v>
      </c>
      <c r="L101" s="5" t="s">
        <v>71</v>
      </c>
      <c r="M101" s="5" t="s">
        <v>43</v>
      </c>
      <c r="N101" s="5" t="s">
        <v>43</v>
      </c>
      <c r="O101" s="5" t="s">
        <v>43</v>
      </c>
      <c r="P101" s="5" t="s">
        <v>43</v>
      </c>
      <c r="Q101" s="5" t="s">
        <v>43</v>
      </c>
      <c r="R101" s="5" t="s">
        <v>43</v>
      </c>
      <c r="S101" s="5" t="s">
        <v>43</v>
      </c>
      <c r="T101" s="5" t="s">
        <v>43</v>
      </c>
      <c r="U101" s="22" t="s">
        <v>43</v>
      </c>
      <c r="V101" s="22"/>
      <c r="W101" s="22" t="s">
        <v>43</v>
      </c>
      <c r="X101" s="22"/>
    </row>
    <row r="102" spans="2:24" ht="13.5" customHeight="1">
      <c r="B102" s="23"/>
      <c r="C102" s="23"/>
      <c r="D102" s="4"/>
      <c r="E102" s="4" t="s">
        <v>60</v>
      </c>
      <c r="F102" s="17" t="s">
        <v>61</v>
      </c>
      <c r="G102" s="17"/>
      <c r="H102" s="22" t="s">
        <v>204</v>
      </c>
      <c r="I102" s="22"/>
      <c r="J102" s="5" t="s">
        <v>204</v>
      </c>
      <c r="K102" s="5" t="s">
        <v>204</v>
      </c>
      <c r="L102" s="5" t="s">
        <v>43</v>
      </c>
      <c r="M102" s="5" t="s">
        <v>204</v>
      </c>
      <c r="N102" s="5" t="s">
        <v>43</v>
      </c>
      <c r="O102" s="5" t="s">
        <v>43</v>
      </c>
      <c r="P102" s="5" t="s">
        <v>43</v>
      </c>
      <c r="Q102" s="5" t="s">
        <v>43</v>
      </c>
      <c r="R102" s="5" t="s">
        <v>43</v>
      </c>
      <c r="S102" s="5" t="s">
        <v>43</v>
      </c>
      <c r="T102" s="5" t="s">
        <v>43</v>
      </c>
      <c r="U102" s="22" t="s">
        <v>43</v>
      </c>
      <c r="V102" s="22"/>
      <c r="W102" s="22" t="s">
        <v>43</v>
      </c>
      <c r="X102" s="22"/>
    </row>
    <row r="103" spans="2:24" ht="13.5" customHeight="1">
      <c r="B103" s="23"/>
      <c r="C103" s="23"/>
      <c r="D103" s="4"/>
      <c r="E103" s="4" t="s">
        <v>92</v>
      </c>
      <c r="F103" s="17" t="s">
        <v>93</v>
      </c>
      <c r="G103" s="17"/>
      <c r="H103" s="22" t="s">
        <v>116</v>
      </c>
      <c r="I103" s="22"/>
      <c r="J103" s="5" t="s">
        <v>116</v>
      </c>
      <c r="K103" s="5" t="s">
        <v>116</v>
      </c>
      <c r="L103" s="5" t="s">
        <v>43</v>
      </c>
      <c r="M103" s="5" t="s">
        <v>116</v>
      </c>
      <c r="N103" s="5" t="s">
        <v>43</v>
      </c>
      <c r="O103" s="5" t="s">
        <v>43</v>
      </c>
      <c r="P103" s="5" t="s">
        <v>43</v>
      </c>
      <c r="Q103" s="5" t="s">
        <v>43</v>
      </c>
      <c r="R103" s="5" t="s">
        <v>43</v>
      </c>
      <c r="S103" s="5" t="s">
        <v>43</v>
      </c>
      <c r="T103" s="5" t="s">
        <v>43</v>
      </c>
      <c r="U103" s="22" t="s">
        <v>43</v>
      </c>
      <c r="V103" s="22"/>
      <c r="W103" s="22" t="s">
        <v>43</v>
      </c>
      <c r="X103" s="22"/>
    </row>
    <row r="104" spans="2:24" ht="8.25" customHeight="1">
      <c r="B104" s="25" t="s">
        <v>0</v>
      </c>
      <c r="C104" s="25"/>
      <c r="D104" s="25" t="s">
        <v>1</v>
      </c>
      <c r="E104" s="25" t="s">
        <v>2</v>
      </c>
      <c r="F104" s="25" t="s">
        <v>3</v>
      </c>
      <c r="G104" s="25"/>
      <c r="H104" s="25" t="s">
        <v>4</v>
      </c>
      <c r="I104" s="25"/>
      <c r="J104" s="25" t="s">
        <v>5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1.25" customHeight="1">
      <c r="B105" s="25"/>
      <c r="C105" s="25"/>
      <c r="D105" s="25"/>
      <c r="E105" s="25"/>
      <c r="F105" s="25"/>
      <c r="G105" s="25"/>
      <c r="H105" s="25"/>
      <c r="I105" s="25"/>
      <c r="J105" s="25" t="s">
        <v>6</v>
      </c>
      <c r="K105" s="25" t="s">
        <v>7</v>
      </c>
      <c r="L105" s="25"/>
      <c r="M105" s="25"/>
      <c r="N105" s="25"/>
      <c r="O105" s="25"/>
      <c r="P105" s="25"/>
      <c r="Q105" s="25"/>
      <c r="R105" s="25"/>
      <c r="S105" s="25" t="s">
        <v>8</v>
      </c>
      <c r="T105" s="25" t="s">
        <v>7</v>
      </c>
      <c r="U105" s="25"/>
      <c r="V105" s="25"/>
      <c r="W105" s="25"/>
      <c r="X105" s="25"/>
    </row>
    <row r="106" spans="2:24" ht="2.25" customHeight="1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 t="s">
        <v>9</v>
      </c>
      <c r="U106" s="25" t="s">
        <v>10</v>
      </c>
      <c r="V106" s="25"/>
      <c r="W106" s="25" t="s">
        <v>11</v>
      </c>
      <c r="X106" s="25"/>
    </row>
    <row r="107" spans="2:24" ht="5.25" customHeight="1">
      <c r="B107" s="25"/>
      <c r="C107" s="25"/>
      <c r="D107" s="25"/>
      <c r="E107" s="25"/>
      <c r="F107" s="25"/>
      <c r="G107" s="25"/>
      <c r="H107" s="25"/>
      <c r="I107" s="25"/>
      <c r="J107" s="25"/>
      <c r="K107" s="25" t="s">
        <v>12</v>
      </c>
      <c r="L107" s="25" t="s">
        <v>7</v>
      </c>
      <c r="M107" s="25"/>
      <c r="N107" s="25" t="s">
        <v>13</v>
      </c>
      <c r="O107" s="25" t="s">
        <v>14</v>
      </c>
      <c r="P107" s="25" t="s">
        <v>15</v>
      </c>
      <c r="Q107" s="25" t="s">
        <v>16</v>
      </c>
      <c r="R107" s="25" t="s">
        <v>17</v>
      </c>
      <c r="S107" s="25"/>
      <c r="T107" s="25"/>
      <c r="U107" s="25"/>
      <c r="V107" s="25"/>
      <c r="W107" s="25"/>
      <c r="X107" s="25"/>
    </row>
    <row r="108" spans="2:24" ht="2.25" customHeight="1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 t="s">
        <v>18</v>
      </c>
      <c r="V108" s="25"/>
      <c r="W108" s="25"/>
      <c r="X108" s="25"/>
    </row>
    <row r="109" spans="2:24" ht="39.75" customHeight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1" t="s">
        <v>19</v>
      </c>
      <c r="M109" s="1" t="s">
        <v>20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2:24" ht="8.25" customHeight="1">
      <c r="B110" s="29" t="s">
        <v>21</v>
      </c>
      <c r="C110" s="29"/>
      <c r="D110" s="2" t="s">
        <v>22</v>
      </c>
      <c r="E110" s="2" t="s">
        <v>23</v>
      </c>
      <c r="F110" s="29" t="s">
        <v>24</v>
      </c>
      <c r="G110" s="29"/>
      <c r="H110" s="29" t="s">
        <v>25</v>
      </c>
      <c r="I110" s="29"/>
      <c r="J110" s="2" t="s">
        <v>26</v>
      </c>
      <c r="K110" s="2" t="s">
        <v>27</v>
      </c>
      <c r="L110" s="2" t="s">
        <v>28</v>
      </c>
      <c r="M110" s="2" t="s">
        <v>29</v>
      </c>
      <c r="N110" s="2" t="s">
        <v>30</v>
      </c>
      <c r="O110" s="2" t="s">
        <v>31</v>
      </c>
      <c r="P110" s="2" t="s">
        <v>32</v>
      </c>
      <c r="Q110" s="2" t="s">
        <v>33</v>
      </c>
      <c r="R110" s="2" t="s">
        <v>34</v>
      </c>
      <c r="S110" s="2" t="s">
        <v>35</v>
      </c>
      <c r="T110" s="2" t="s">
        <v>36</v>
      </c>
      <c r="U110" s="29" t="s">
        <v>37</v>
      </c>
      <c r="V110" s="29"/>
      <c r="W110" s="29" t="s">
        <v>38</v>
      </c>
      <c r="X110" s="29"/>
    </row>
    <row r="111" spans="2:24" ht="13.5" customHeight="1">
      <c r="B111" s="23"/>
      <c r="C111" s="23"/>
      <c r="D111" s="4"/>
      <c r="E111" s="4" t="s">
        <v>95</v>
      </c>
      <c r="F111" s="17" t="s">
        <v>96</v>
      </c>
      <c r="G111" s="17"/>
      <c r="H111" s="22" t="s">
        <v>71</v>
      </c>
      <c r="I111" s="22"/>
      <c r="J111" s="5" t="s">
        <v>71</v>
      </c>
      <c r="K111" s="5" t="s">
        <v>71</v>
      </c>
      <c r="L111" s="5" t="s">
        <v>43</v>
      </c>
      <c r="M111" s="5" t="s">
        <v>71</v>
      </c>
      <c r="N111" s="5" t="s">
        <v>43</v>
      </c>
      <c r="O111" s="5" t="s">
        <v>43</v>
      </c>
      <c r="P111" s="5" t="s">
        <v>43</v>
      </c>
      <c r="Q111" s="5" t="s">
        <v>43</v>
      </c>
      <c r="R111" s="5" t="s">
        <v>43</v>
      </c>
      <c r="S111" s="5" t="s">
        <v>43</v>
      </c>
      <c r="T111" s="5" t="s">
        <v>43</v>
      </c>
      <c r="U111" s="22" t="s">
        <v>43</v>
      </c>
      <c r="V111" s="22"/>
      <c r="W111" s="22" t="s">
        <v>43</v>
      </c>
      <c r="X111" s="22"/>
    </row>
    <row r="112" spans="2:24" ht="13.5" customHeight="1">
      <c r="B112" s="23"/>
      <c r="C112" s="23"/>
      <c r="D112" s="4"/>
      <c r="E112" s="4" t="s">
        <v>98</v>
      </c>
      <c r="F112" s="17" t="s">
        <v>99</v>
      </c>
      <c r="G112" s="17"/>
      <c r="H112" s="22" t="s">
        <v>205</v>
      </c>
      <c r="I112" s="22"/>
      <c r="J112" s="5" t="s">
        <v>205</v>
      </c>
      <c r="K112" s="5" t="s">
        <v>205</v>
      </c>
      <c r="L112" s="5" t="s">
        <v>43</v>
      </c>
      <c r="M112" s="5" t="s">
        <v>205</v>
      </c>
      <c r="N112" s="5" t="s">
        <v>43</v>
      </c>
      <c r="O112" s="5" t="s">
        <v>43</v>
      </c>
      <c r="P112" s="5" t="s">
        <v>43</v>
      </c>
      <c r="Q112" s="5" t="s">
        <v>43</v>
      </c>
      <c r="R112" s="5" t="s">
        <v>43</v>
      </c>
      <c r="S112" s="5" t="s">
        <v>43</v>
      </c>
      <c r="T112" s="5" t="s">
        <v>43</v>
      </c>
      <c r="U112" s="22" t="s">
        <v>43</v>
      </c>
      <c r="V112" s="22"/>
      <c r="W112" s="22" t="s">
        <v>43</v>
      </c>
      <c r="X112" s="22"/>
    </row>
    <row r="113" spans="2:24" ht="13.5" customHeight="1">
      <c r="B113" s="23"/>
      <c r="C113" s="23"/>
      <c r="D113" s="4"/>
      <c r="E113" s="4" t="s">
        <v>63</v>
      </c>
      <c r="F113" s="17" t="s">
        <v>64</v>
      </c>
      <c r="G113" s="17"/>
      <c r="H113" s="22" t="s">
        <v>206</v>
      </c>
      <c r="I113" s="22"/>
      <c r="J113" s="5" t="s">
        <v>206</v>
      </c>
      <c r="K113" s="5" t="s">
        <v>206</v>
      </c>
      <c r="L113" s="5" t="s">
        <v>43</v>
      </c>
      <c r="M113" s="5" t="s">
        <v>206</v>
      </c>
      <c r="N113" s="5" t="s">
        <v>43</v>
      </c>
      <c r="O113" s="5" t="s">
        <v>43</v>
      </c>
      <c r="P113" s="5" t="s">
        <v>43</v>
      </c>
      <c r="Q113" s="5" t="s">
        <v>43</v>
      </c>
      <c r="R113" s="5" t="s">
        <v>43</v>
      </c>
      <c r="S113" s="5" t="s">
        <v>43</v>
      </c>
      <c r="T113" s="5" t="s">
        <v>43</v>
      </c>
      <c r="U113" s="22" t="s">
        <v>43</v>
      </c>
      <c r="V113" s="22"/>
      <c r="W113" s="22" t="s">
        <v>43</v>
      </c>
      <c r="X113" s="22"/>
    </row>
    <row r="114" spans="2:24" ht="13.5" customHeight="1">
      <c r="B114" s="23"/>
      <c r="C114" s="23"/>
      <c r="D114" s="4"/>
      <c r="E114" s="4" t="s">
        <v>102</v>
      </c>
      <c r="F114" s="17" t="s">
        <v>103</v>
      </c>
      <c r="G114" s="17"/>
      <c r="H114" s="22" t="s">
        <v>59</v>
      </c>
      <c r="I114" s="22"/>
      <c r="J114" s="5" t="s">
        <v>59</v>
      </c>
      <c r="K114" s="5" t="s">
        <v>59</v>
      </c>
      <c r="L114" s="5" t="s">
        <v>43</v>
      </c>
      <c r="M114" s="5" t="s">
        <v>59</v>
      </c>
      <c r="N114" s="5" t="s">
        <v>43</v>
      </c>
      <c r="O114" s="5" t="s">
        <v>43</v>
      </c>
      <c r="P114" s="5" t="s">
        <v>43</v>
      </c>
      <c r="Q114" s="5" t="s">
        <v>43</v>
      </c>
      <c r="R114" s="5" t="s">
        <v>43</v>
      </c>
      <c r="S114" s="5" t="s">
        <v>43</v>
      </c>
      <c r="T114" s="5" t="s">
        <v>43</v>
      </c>
      <c r="U114" s="22" t="s">
        <v>43</v>
      </c>
      <c r="V114" s="22"/>
      <c r="W114" s="22" t="s">
        <v>43</v>
      </c>
      <c r="X114" s="22"/>
    </row>
    <row r="115" spans="2:24" ht="24" customHeight="1">
      <c r="B115" s="23"/>
      <c r="C115" s="23"/>
      <c r="D115" s="4"/>
      <c r="E115" s="4" t="s">
        <v>105</v>
      </c>
      <c r="F115" s="17" t="s">
        <v>106</v>
      </c>
      <c r="G115" s="17"/>
      <c r="H115" s="22" t="s">
        <v>113</v>
      </c>
      <c r="I115" s="22"/>
      <c r="J115" s="5" t="s">
        <v>113</v>
      </c>
      <c r="K115" s="5" t="s">
        <v>113</v>
      </c>
      <c r="L115" s="5" t="s">
        <v>43</v>
      </c>
      <c r="M115" s="5" t="s">
        <v>113</v>
      </c>
      <c r="N115" s="5" t="s">
        <v>43</v>
      </c>
      <c r="O115" s="5" t="s">
        <v>43</v>
      </c>
      <c r="P115" s="5" t="s">
        <v>43</v>
      </c>
      <c r="Q115" s="5" t="s">
        <v>43</v>
      </c>
      <c r="R115" s="5" t="s">
        <v>43</v>
      </c>
      <c r="S115" s="5" t="s">
        <v>43</v>
      </c>
      <c r="T115" s="5" t="s">
        <v>43</v>
      </c>
      <c r="U115" s="22" t="s">
        <v>43</v>
      </c>
      <c r="V115" s="22"/>
      <c r="W115" s="22" t="s">
        <v>43</v>
      </c>
      <c r="X115" s="22"/>
    </row>
    <row r="116" spans="2:24" ht="24" customHeight="1">
      <c r="B116" s="23"/>
      <c r="C116" s="23"/>
      <c r="D116" s="4"/>
      <c r="E116" s="4" t="s">
        <v>108</v>
      </c>
      <c r="F116" s="17" t="s">
        <v>109</v>
      </c>
      <c r="G116" s="17"/>
      <c r="H116" s="22" t="s">
        <v>113</v>
      </c>
      <c r="I116" s="22"/>
      <c r="J116" s="5" t="s">
        <v>113</v>
      </c>
      <c r="K116" s="5" t="s">
        <v>113</v>
      </c>
      <c r="L116" s="5" t="s">
        <v>43</v>
      </c>
      <c r="M116" s="5" t="s">
        <v>113</v>
      </c>
      <c r="N116" s="5" t="s">
        <v>43</v>
      </c>
      <c r="O116" s="5" t="s">
        <v>43</v>
      </c>
      <c r="P116" s="5" t="s">
        <v>43</v>
      </c>
      <c r="Q116" s="5" t="s">
        <v>43</v>
      </c>
      <c r="R116" s="5" t="s">
        <v>43</v>
      </c>
      <c r="S116" s="5" t="s">
        <v>43</v>
      </c>
      <c r="T116" s="5" t="s">
        <v>43</v>
      </c>
      <c r="U116" s="22" t="s">
        <v>43</v>
      </c>
      <c r="V116" s="22"/>
      <c r="W116" s="22" t="s">
        <v>43</v>
      </c>
      <c r="X116" s="22"/>
    </row>
    <row r="117" spans="2:24" ht="13.5" customHeight="1">
      <c r="B117" s="23"/>
      <c r="C117" s="23"/>
      <c r="D117" s="4"/>
      <c r="E117" s="4" t="s">
        <v>111</v>
      </c>
      <c r="F117" s="17" t="s">
        <v>112</v>
      </c>
      <c r="G117" s="17"/>
      <c r="H117" s="22" t="s">
        <v>97</v>
      </c>
      <c r="I117" s="22"/>
      <c r="J117" s="5" t="s">
        <v>97</v>
      </c>
      <c r="K117" s="5" t="s">
        <v>97</v>
      </c>
      <c r="L117" s="5" t="s">
        <v>43</v>
      </c>
      <c r="M117" s="5" t="s">
        <v>97</v>
      </c>
      <c r="N117" s="5" t="s">
        <v>43</v>
      </c>
      <c r="O117" s="5" t="s">
        <v>43</v>
      </c>
      <c r="P117" s="5" t="s">
        <v>43</v>
      </c>
      <c r="Q117" s="5" t="s">
        <v>43</v>
      </c>
      <c r="R117" s="5" t="s">
        <v>43</v>
      </c>
      <c r="S117" s="5" t="s">
        <v>43</v>
      </c>
      <c r="T117" s="5" t="s">
        <v>43</v>
      </c>
      <c r="U117" s="22" t="s">
        <v>43</v>
      </c>
      <c r="V117" s="22"/>
      <c r="W117" s="22" t="s">
        <v>43</v>
      </c>
      <c r="X117" s="22"/>
    </row>
    <row r="118" spans="2:24" ht="13.5" customHeight="1">
      <c r="B118" s="23"/>
      <c r="C118" s="23"/>
      <c r="D118" s="4"/>
      <c r="E118" s="4" t="s">
        <v>207</v>
      </c>
      <c r="F118" s="17" t="s">
        <v>208</v>
      </c>
      <c r="G118" s="17"/>
      <c r="H118" s="22" t="s">
        <v>59</v>
      </c>
      <c r="I118" s="22"/>
      <c r="J118" s="5" t="s">
        <v>59</v>
      </c>
      <c r="K118" s="5" t="s">
        <v>59</v>
      </c>
      <c r="L118" s="5" t="s">
        <v>43</v>
      </c>
      <c r="M118" s="5" t="s">
        <v>59</v>
      </c>
      <c r="N118" s="5" t="s">
        <v>43</v>
      </c>
      <c r="O118" s="5" t="s">
        <v>43</v>
      </c>
      <c r="P118" s="5" t="s">
        <v>43</v>
      </c>
      <c r="Q118" s="5" t="s">
        <v>43</v>
      </c>
      <c r="R118" s="5" t="s">
        <v>43</v>
      </c>
      <c r="S118" s="5" t="s">
        <v>43</v>
      </c>
      <c r="T118" s="5" t="s">
        <v>43</v>
      </c>
      <c r="U118" s="22" t="s">
        <v>43</v>
      </c>
      <c r="V118" s="22"/>
      <c r="W118" s="22" t="s">
        <v>43</v>
      </c>
      <c r="X118" s="22"/>
    </row>
    <row r="119" spans="2:24" ht="13.5" customHeight="1">
      <c r="B119" s="23"/>
      <c r="C119" s="23"/>
      <c r="D119" s="4"/>
      <c r="E119" s="4" t="s">
        <v>114</v>
      </c>
      <c r="F119" s="17" t="s">
        <v>115</v>
      </c>
      <c r="G119" s="17"/>
      <c r="H119" s="22" t="s">
        <v>149</v>
      </c>
      <c r="I119" s="22"/>
      <c r="J119" s="5" t="s">
        <v>149</v>
      </c>
      <c r="K119" s="5" t="s">
        <v>149</v>
      </c>
      <c r="L119" s="5" t="s">
        <v>43</v>
      </c>
      <c r="M119" s="5" t="s">
        <v>149</v>
      </c>
      <c r="N119" s="5" t="s">
        <v>43</v>
      </c>
      <c r="O119" s="5" t="s">
        <v>43</v>
      </c>
      <c r="P119" s="5" t="s">
        <v>43</v>
      </c>
      <c r="Q119" s="5" t="s">
        <v>43</v>
      </c>
      <c r="R119" s="5" t="s">
        <v>43</v>
      </c>
      <c r="S119" s="5" t="s">
        <v>43</v>
      </c>
      <c r="T119" s="5" t="s">
        <v>43</v>
      </c>
      <c r="U119" s="22" t="s">
        <v>43</v>
      </c>
      <c r="V119" s="22"/>
      <c r="W119" s="22" t="s">
        <v>43</v>
      </c>
      <c r="X119" s="22"/>
    </row>
    <row r="120" spans="2:24" ht="17.25" customHeight="1">
      <c r="B120" s="23"/>
      <c r="C120" s="23"/>
      <c r="D120" s="4"/>
      <c r="E120" s="4" t="s">
        <v>117</v>
      </c>
      <c r="F120" s="17" t="s">
        <v>118</v>
      </c>
      <c r="G120" s="17"/>
      <c r="H120" s="22" t="s">
        <v>209</v>
      </c>
      <c r="I120" s="22"/>
      <c r="J120" s="5" t="s">
        <v>209</v>
      </c>
      <c r="K120" s="5" t="s">
        <v>209</v>
      </c>
      <c r="L120" s="5" t="s">
        <v>43</v>
      </c>
      <c r="M120" s="5" t="s">
        <v>209</v>
      </c>
      <c r="N120" s="5" t="s">
        <v>43</v>
      </c>
      <c r="O120" s="5" t="s">
        <v>43</v>
      </c>
      <c r="P120" s="5" t="s">
        <v>43</v>
      </c>
      <c r="Q120" s="5" t="s">
        <v>43</v>
      </c>
      <c r="R120" s="5" t="s">
        <v>43</v>
      </c>
      <c r="S120" s="5" t="s">
        <v>43</v>
      </c>
      <c r="T120" s="5" t="s">
        <v>43</v>
      </c>
      <c r="U120" s="22" t="s">
        <v>43</v>
      </c>
      <c r="V120" s="22"/>
      <c r="W120" s="22" t="s">
        <v>43</v>
      </c>
      <c r="X120" s="22"/>
    </row>
    <row r="121" spans="2:24" ht="17.25" customHeight="1">
      <c r="B121" s="23"/>
      <c r="C121" s="23"/>
      <c r="D121" s="4"/>
      <c r="E121" s="4" t="s">
        <v>125</v>
      </c>
      <c r="F121" s="17" t="s">
        <v>126</v>
      </c>
      <c r="G121" s="17"/>
      <c r="H121" s="22" t="s">
        <v>137</v>
      </c>
      <c r="I121" s="22"/>
      <c r="J121" s="5" t="s">
        <v>137</v>
      </c>
      <c r="K121" s="5" t="s">
        <v>137</v>
      </c>
      <c r="L121" s="5" t="s">
        <v>43</v>
      </c>
      <c r="M121" s="5" t="s">
        <v>137</v>
      </c>
      <c r="N121" s="5" t="s">
        <v>43</v>
      </c>
      <c r="O121" s="5" t="s">
        <v>43</v>
      </c>
      <c r="P121" s="5" t="s">
        <v>43</v>
      </c>
      <c r="Q121" s="5" t="s">
        <v>43</v>
      </c>
      <c r="R121" s="5" t="s">
        <v>43</v>
      </c>
      <c r="S121" s="5" t="s">
        <v>43</v>
      </c>
      <c r="T121" s="5" t="s">
        <v>43</v>
      </c>
      <c r="U121" s="22" t="s">
        <v>43</v>
      </c>
      <c r="V121" s="22"/>
      <c r="W121" s="22" t="s">
        <v>43</v>
      </c>
      <c r="X121" s="22"/>
    </row>
    <row r="122" spans="2:24" ht="13.5" customHeight="1">
      <c r="B122" s="25"/>
      <c r="C122" s="25"/>
      <c r="D122" s="1" t="s">
        <v>210</v>
      </c>
      <c r="E122" s="1"/>
      <c r="F122" s="26" t="s">
        <v>211</v>
      </c>
      <c r="G122" s="26"/>
      <c r="H122" s="28" t="s">
        <v>212</v>
      </c>
      <c r="I122" s="28"/>
      <c r="J122" s="3" t="s">
        <v>212</v>
      </c>
      <c r="K122" s="3" t="s">
        <v>212</v>
      </c>
      <c r="L122" s="3" t="s">
        <v>43</v>
      </c>
      <c r="M122" s="3" t="s">
        <v>212</v>
      </c>
      <c r="N122" s="3" t="s">
        <v>43</v>
      </c>
      <c r="O122" s="3" t="s">
        <v>43</v>
      </c>
      <c r="P122" s="3" t="s">
        <v>43</v>
      </c>
      <c r="Q122" s="3" t="s">
        <v>43</v>
      </c>
      <c r="R122" s="3" t="s">
        <v>43</v>
      </c>
      <c r="S122" s="3" t="s">
        <v>43</v>
      </c>
      <c r="T122" s="3" t="s">
        <v>43</v>
      </c>
      <c r="U122" s="28" t="s">
        <v>43</v>
      </c>
      <c r="V122" s="28"/>
      <c r="W122" s="28" t="s">
        <v>43</v>
      </c>
      <c r="X122" s="28"/>
    </row>
    <row r="123" spans="2:24" ht="13.5" customHeight="1">
      <c r="B123" s="23"/>
      <c r="C123" s="23"/>
      <c r="D123" s="4"/>
      <c r="E123" s="4" t="s">
        <v>60</v>
      </c>
      <c r="F123" s="17" t="s">
        <v>61</v>
      </c>
      <c r="G123" s="17"/>
      <c r="H123" s="22" t="s">
        <v>213</v>
      </c>
      <c r="I123" s="22"/>
      <c r="J123" s="5" t="s">
        <v>213</v>
      </c>
      <c r="K123" s="5" t="s">
        <v>213</v>
      </c>
      <c r="L123" s="5" t="s">
        <v>43</v>
      </c>
      <c r="M123" s="5" t="s">
        <v>213</v>
      </c>
      <c r="N123" s="5" t="s">
        <v>43</v>
      </c>
      <c r="O123" s="5" t="s">
        <v>43</v>
      </c>
      <c r="P123" s="5" t="s">
        <v>43</v>
      </c>
      <c r="Q123" s="5" t="s">
        <v>43</v>
      </c>
      <c r="R123" s="5" t="s">
        <v>43</v>
      </c>
      <c r="S123" s="5" t="s">
        <v>43</v>
      </c>
      <c r="T123" s="5" t="s">
        <v>43</v>
      </c>
      <c r="U123" s="22" t="s">
        <v>43</v>
      </c>
      <c r="V123" s="22"/>
      <c r="W123" s="22" t="s">
        <v>43</v>
      </c>
      <c r="X123" s="22"/>
    </row>
    <row r="124" spans="2:24" ht="13.5" customHeight="1">
      <c r="B124" s="23"/>
      <c r="C124" s="23"/>
      <c r="D124" s="4"/>
      <c r="E124" s="4" t="s">
        <v>63</v>
      </c>
      <c r="F124" s="17" t="s">
        <v>64</v>
      </c>
      <c r="G124" s="17"/>
      <c r="H124" s="22" t="s">
        <v>196</v>
      </c>
      <c r="I124" s="22"/>
      <c r="J124" s="5" t="s">
        <v>196</v>
      </c>
      <c r="K124" s="5" t="s">
        <v>196</v>
      </c>
      <c r="L124" s="5" t="s">
        <v>43</v>
      </c>
      <c r="M124" s="5" t="s">
        <v>196</v>
      </c>
      <c r="N124" s="5" t="s">
        <v>43</v>
      </c>
      <c r="O124" s="5" t="s">
        <v>43</v>
      </c>
      <c r="P124" s="5" t="s">
        <v>43</v>
      </c>
      <c r="Q124" s="5" t="s">
        <v>43</v>
      </c>
      <c r="R124" s="5" t="s">
        <v>43</v>
      </c>
      <c r="S124" s="5" t="s">
        <v>43</v>
      </c>
      <c r="T124" s="5" t="s">
        <v>43</v>
      </c>
      <c r="U124" s="22" t="s">
        <v>43</v>
      </c>
      <c r="V124" s="22"/>
      <c r="W124" s="22" t="s">
        <v>43</v>
      </c>
      <c r="X124" s="22"/>
    </row>
    <row r="125" spans="2:24" ht="13.5" customHeight="1">
      <c r="B125" s="25"/>
      <c r="C125" s="25"/>
      <c r="D125" s="1" t="s">
        <v>214</v>
      </c>
      <c r="E125" s="1"/>
      <c r="F125" s="26" t="s">
        <v>58</v>
      </c>
      <c r="G125" s="26"/>
      <c r="H125" s="28" t="s">
        <v>91</v>
      </c>
      <c r="I125" s="28"/>
      <c r="J125" s="3" t="s">
        <v>91</v>
      </c>
      <c r="K125" s="3" t="s">
        <v>215</v>
      </c>
      <c r="L125" s="3" t="s">
        <v>43</v>
      </c>
      <c r="M125" s="3" t="s">
        <v>215</v>
      </c>
      <c r="N125" s="3" t="s">
        <v>43</v>
      </c>
      <c r="O125" s="3" t="s">
        <v>216</v>
      </c>
      <c r="P125" s="3" t="s">
        <v>43</v>
      </c>
      <c r="Q125" s="3" t="s">
        <v>43</v>
      </c>
      <c r="R125" s="3" t="s">
        <v>43</v>
      </c>
      <c r="S125" s="3" t="s">
        <v>43</v>
      </c>
      <c r="T125" s="3" t="s">
        <v>43</v>
      </c>
      <c r="U125" s="28" t="s">
        <v>43</v>
      </c>
      <c r="V125" s="28"/>
      <c r="W125" s="28" t="s">
        <v>43</v>
      </c>
      <c r="X125" s="28"/>
    </row>
    <row r="126" spans="2:24" ht="13.5" customHeight="1">
      <c r="B126" s="23"/>
      <c r="C126" s="23"/>
      <c r="D126" s="4"/>
      <c r="E126" s="4" t="s">
        <v>188</v>
      </c>
      <c r="F126" s="17" t="s">
        <v>189</v>
      </c>
      <c r="G126" s="17"/>
      <c r="H126" s="22" t="s">
        <v>216</v>
      </c>
      <c r="I126" s="22"/>
      <c r="J126" s="5" t="s">
        <v>216</v>
      </c>
      <c r="K126" s="5" t="s">
        <v>43</v>
      </c>
      <c r="L126" s="5" t="s">
        <v>43</v>
      </c>
      <c r="M126" s="5" t="s">
        <v>43</v>
      </c>
      <c r="N126" s="5" t="s">
        <v>43</v>
      </c>
      <c r="O126" s="5" t="s">
        <v>216</v>
      </c>
      <c r="P126" s="5" t="s">
        <v>43</v>
      </c>
      <c r="Q126" s="5" t="s">
        <v>43</v>
      </c>
      <c r="R126" s="5" t="s">
        <v>43</v>
      </c>
      <c r="S126" s="5" t="s">
        <v>43</v>
      </c>
      <c r="T126" s="5" t="s">
        <v>43</v>
      </c>
      <c r="U126" s="22" t="s">
        <v>43</v>
      </c>
      <c r="V126" s="22"/>
      <c r="W126" s="22" t="s">
        <v>43</v>
      </c>
      <c r="X126" s="22"/>
    </row>
    <row r="127" spans="2:24" ht="13.5" customHeight="1">
      <c r="B127" s="23"/>
      <c r="C127" s="23"/>
      <c r="D127" s="4"/>
      <c r="E127" s="4" t="s">
        <v>60</v>
      </c>
      <c r="F127" s="17" t="s">
        <v>61</v>
      </c>
      <c r="G127" s="17"/>
      <c r="H127" s="22" t="s">
        <v>59</v>
      </c>
      <c r="I127" s="22"/>
      <c r="J127" s="5" t="s">
        <v>59</v>
      </c>
      <c r="K127" s="5" t="s">
        <v>59</v>
      </c>
      <c r="L127" s="5" t="s">
        <v>43</v>
      </c>
      <c r="M127" s="5" t="s">
        <v>59</v>
      </c>
      <c r="N127" s="5" t="s">
        <v>43</v>
      </c>
      <c r="O127" s="5" t="s">
        <v>43</v>
      </c>
      <c r="P127" s="5" t="s">
        <v>43</v>
      </c>
      <c r="Q127" s="5" t="s">
        <v>43</v>
      </c>
      <c r="R127" s="5" t="s">
        <v>43</v>
      </c>
      <c r="S127" s="5" t="s">
        <v>43</v>
      </c>
      <c r="T127" s="5" t="s">
        <v>43</v>
      </c>
      <c r="U127" s="22" t="s">
        <v>43</v>
      </c>
      <c r="V127" s="22"/>
      <c r="W127" s="22" t="s">
        <v>43</v>
      </c>
      <c r="X127" s="22"/>
    </row>
    <row r="128" spans="2:24" ht="13.5" customHeight="1">
      <c r="B128" s="23"/>
      <c r="C128" s="23"/>
      <c r="D128" s="4"/>
      <c r="E128" s="4" t="s">
        <v>63</v>
      </c>
      <c r="F128" s="17" t="s">
        <v>64</v>
      </c>
      <c r="G128" s="17"/>
      <c r="H128" s="22" t="s">
        <v>205</v>
      </c>
      <c r="I128" s="22"/>
      <c r="J128" s="5" t="s">
        <v>205</v>
      </c>
      <c r="K128" s="5" t="s">
        <v>205</v>
      </c>
      <c r="L128" s="5" t="s">
        <v>43</v>
      </c>
      <c r="M128" s="5" t="s">
        <v>205</v>
      </c>
      <c r="N128" s="5" t="s">
        <v>43</v>
      </c>
      <c r="O128" s="5" t="s">
        <v>43</v>
      </c>
      <c r="P128" s="5" t="s">
        <v>43</v>
      </c>
      <c r="Q128" s="5" t="s">
        <v>43</v>
      </c>
      <c r="R128" s="5" t="s">
        <v>43</v>
      </c>
      <c r="S128" s="5" t="s">
        <v>43</v>
      </c>
      <c r="T128" s="5" t="s">
        <v>43</v>
      </c>
      <c r="U128" s="22" t="s">
        <v>43</v>
      </c>
      <c r="V128" s="22"/>
      <c r="W128" s="22" t="s">
        <v>43</v>
      </c>
      <c r="X128" s="22"/>
    </row>
    <row r="129" spans="2:24" ht="13.5" customHeight="1">
      <c r="B129" s="23"/>
      <c r="C129" s="23"/>
      <c r="D129" s="4"/>
      <c r="E129" s="4" t="s">
        <v>114</v>
      </c>
      <c r="F129" s="17" t="s">
        <v>115</v>
      </c>
      <c r="G129" s="17"/>
      <c r="H129" s="22" t="s">
        <v>217</v>
      </c>
      <c r="I129" s="22"/>
      <c r="J129" s="5" t="s">
        <v>217</v>
      </c>
      <c r="K129" s="5" t="s">
        <v>217</v>
      </c>
      <c r="L129" s="5" t="s">
        <v>43</v>
      </c>
      <c r="M129" s="5" t="s">
        <v>217</v>
      </c>
      <c r="N129" s="5" t="s">
        <v>43</v>
      </c>
      <c r="O129" s="5" t="s">
        <v>43</v>
      </c>
      <c r="P129" s="5" t="s">
        <v>43</v>
      </c>
      <c r="Q129" s="5" t="s">
        <v>43</v>
      </c>
      <c r="R129" s="5" t="s">
        <v>43</v>
      </c>
      <c r="S129" s="5" t="s">
        <v>43</v>
      </c>
      <c r="T129" s="5" t="s">
        <v>43</v>
      </c>
      <c r="U129" s="22" t="s">
        <v>43</v>
      </c>
      <c r="V129" s="22"/>
      <c r="W129" s="22" t="s">
        <v>43</v>
      </c>
      <c r="X129" s="22"/>
    </row>
    <row r="130" spans="2:24" ht="17.25" customHeight="1">
      <c r="B130" s="25" t="s">
        <v>218</v>
      </c>
      <c r="C130" s="25"/>
      <c r="D130" s="1"/>
      <c r="E130" s="1"/>
      <c r="F130" s="26" t="s">
        <v>219</v>
      </c>
      <c r="G130" s="26"/>
      <c r="H130" s="28" t="s">
        <v>220</v>
      </c>
      <c r="I130" s="28"/>
      <c r="J130" s="3" t="s">
        <v>220</v>
      </c>
      <c r="K130" s="3" t="s">
        <v>220</v>
      </c>
      <c r="L130" s="3" t="s">
        <v>43</v>
      </c>
      <c r="M130" s="3" t="s">
        <v>220</v>
      </c>
      <c r="N130" s="3" t="s">
        <v>43</v>
      </c>
      <c r="O130" s="3" t="s">
        <v>43</v>
      </c>
      <c r="P130" s="3" t="s">
        <v>43</v>
      </c>
      <c r="Q130" s="3" t="s">
        <v>43</v>
      </c>
      <c r="R130" s="3" t="s">
        <v>43</v>
      </c>
      <c r="S130" s="3" t="s">
        <v>43</v>
      </c>
      <c r="T130" s="3" t="s">
        <v>43</v>
      </c>
      <c r="U130" s="28" t="s">
        <v>43</v>
      </c>
      <c r="V130" s="28"/>
      <c r="W130" s="28" t="s">
        <v>43</v>
      </c>
      <c r="X130" s="28"/>
    </row>
    <row r="131" spans="2:24" ht="17.25" customHeight="1">
      <c r="B131" s="25"/>
      <c r="C131" s="25"/>
      <c r="D131" s="1" t="s">
        <v>221</v>
      </c>
      <c r="E131" s="1"/>
      <c r="F131" s="26" t="s">
        <v>222</v>
      </c>
      <c r="G131" s="26"/>
      <c r="H131" s="28" t="s">
        <v>220</v>
      </c>
      <c r="I131" s="28"/>
      <c r="J131" s="3" t="s">
        <v>220</v>
      </c>
      <c r="K131" s="3" t="s">
        <v>220</v>
      </c>
      <c r="L131" s="3" t="s">
        <v>43</v>
      </c>
      <c r="M131" s="3" t="s">
        <v>220</v>
      </c>
      <c r="N131" s="3" t="s">
        <v>43</v>
      </c>
      <c r="O131" s="3" t="s">
        <v>43</v>
      </c>
      <c r="P131" s="3" t="s">
        <v>43</v>
      </c>
      <c r="Q131" s="3" t="s">
        <v>43</v>
      </c>
      <c r="R131" s="3" t="s">
        <v>43</v>
      </c>
      <c r="S131" s="3" t="s">
        <v>43</v>
      </c>
      <c r="T131" s="3" t="s">
        <v>43</v>
      </c>
      <c r="U131" s="28" t="s">
        <v>43</v>
      </c>
      <c r="V131" s="28"/>
      <c r="W131" s="28" t="s">
        <v>43</v>
      </c>
      <c r="X131" s="28"/>
    </row>
    <row r="132" spans="2:24" ht="13.5" customHeight="1">
      <c r="B132" s="23"/>
      <c r="C132" s="23"/>
      <c r="D132" s="4"/>
      <c r="E132" s="4" t="s">
        <v>60</v>
      </c>
      <c r="F132" s="17" t="s">
        <v>61</v>
      </c>
      <c r="G132" s="17"/>
      <c r="H132" s="22" t="s">
        <v>205</v>
      </c>
      <c r="I132" s="22"/>
      <c r="J132" s="5" t="s">
        <v>205</v>
      </c>
      <c r="K132" s="5" t="s">
        <v>205</v>
      </c>
      <c r="L132" s="5" t="s">
        <v>43</v>
      </c>
      <c r="M132" s="5" t="s">
        <v>205</v>
      </c>
      <c r="N132" s="5" t="s">
        <v>43</v>
      </c>
      <c r="O132" s="5" t="s">
        <v>43</v>
      </c>
      <c r="P132" s="5" t="s">
        <v>43</v>
      </c>
      <c r="Q132" s="5" t="s">
        <v>43</v>
      </c>
      <c r="R132" s="5" t="s">
        <v>43</v>
      </c>
      <c r="S132" s="5" t="s">
        <v>43</v>
      </c>
      <c r="T132" s="5" t="s">
        <v>43</v>
      </c>
      <c r="U132" s="22" t="s">
        <v>43</v>
      </c>
      <c r="V132" s="22"/>
      <c r="W132" s="22" t="s">
        <v>43</v>
      </c>
      <c r="X132" s="22"/>
    </row>
    <row r="133" spans="2:24" ht="13.5" customHeight="1">
      <c r="B133" s="23"/>
      <c r="C133" s="23"/>
      <c r="D133" s="4"/>
      <c r="E133" s="4" t="s">
        <v>63</v>
      </c>
      <c r="F133" s="17" t="s">
        <v>64</v>
      </c>
      <c r="G133" s="17"/>
      <c r="H133" s="22" t="s">
        <v>223</v>
      </c>
      <c r="I133" s="22"/>
      <c r="J133" s="5" t="s">
        <v>223</v>
      </c>
      <c r="K133" s="5" t="s">
        <v>223</v>
      </c>
      <c r="L133" s="5" t="s">
        <v>43</v>
      </c>
      <c r="M133" s="5" t="s">
        <v>223</v>
      </c>
      <c r="N133" s="5" t="s">
        <v>43</v>
      </c>
      <c r="O133" s="5" t="s">
        <v>43</v>
      </c>
      <c r="P133" s="5" t="s">
        <v>43</v>
      </c>
      <c r="Q133" s="5" t="s">
        <v>43</v>
      </c>
      <c r="R133" s="5" t="s">
        <v>43</v>
      </c>
      <c r="S133" s="5" t="s">
        <v>43</v>
      </c>
      <c r="T133" s="5" t="s">
        <v>43</v>
      </c>
      <c r="U133" s="22" t="s">
        <v>43</v>
      </c>
      <c r="V133" s="22"/>
      <c r="W133" s="22" t="s">
        <v>43</v>
      </c>
      <c r="X133" s="22"/>
    </row>
    <row r="134" spans="2:24" ht="17.25" customHeight="1">
      <c r="B134" s="25" t="s">
        <v>224</v>
      </c>
      <c r="C134" s="25"/>
      <c r="D134" s="1"/>
      <c r="E134" s="1"/>
      <c r="F134" s="26" t="s">
        <v>225</v>
      </c>
      <c r="G134" s="26"/>
      <c r="H134" s="28" t="s">
        <v>226</v>
      </c>
      <c r="I134" s="28"/>
      <c r="J134" s="3" t="s">
        <v>226</v>
      </c>
      <c r="K134" s="3" t="s">
        <v>227</v>
      </c>
      <c r="L134" s="3" t="s">
        <v>43</v>
      </c>
      <c r="M134" s="3" t="s">
        <v>227</v>
      </c>
      <c r="N134" s="3" t="s">
        <v>43</v>
      </c>
      <c r="O134" s="3" t="s">
        <v>228</v>
      </c>
      <c r="P134" s="3" t="s">
        <v>43</v>
      </c>
      <c r="Q134" s="3" t="s">
        <v>43</v>
      </c>
      <c r="R134" s="3" t="s">
        <v>43</v>
      </c>
      <c r="S134" s="3" t="s">
        <v>43</v>
      </c>
      <c r="T134" s="3" t="s">
        <v>43</v>
      </c>
      <c r="U134" s="28" t="s">
        <v>43</v>
      </c>
      <c r="V134" s="28"/>
      <c r="W134" s="28" t="s">
        <v>43</v>
      </c>
      <c r="X134" s="28"/>
    </row>
    <row r="135" spans="2:24" ht="13.5" customHeight="1">
      <c r="B135" s="25"/>
      <c r="C135" s="25"/>
      <c r="D135" s="1" t="s">
        <v>229</v>
      </c>
      <c r="E135" s="1"/>
      <c r="F135" s="26" t="s">
        <v>230</v>
      </c>
      <c r="G135" s="26"/>
      <c r="H135" s="28" t="s">
        <v>231</v>
      </c>
      <c r="I135" s="28"/>
      <c r="J135" s="3" t="s">
        <v>231</v>
      </c>
      <c r="K135" s="3" t="s">
        <v>232</v>
      </c>
      <c r="L135" s="3" t="s">
        <v>43</v>
      </c>
      <c r="M135" s="3" t="s">
        <v>232</v>
      </c>
      <c r="N135" s="3" t="s">
        <v>43</v>
      </c>
      <c r="O135" s="3" t="s">
        <v>228</v>
      </c>
      <c r="P135" s="3" t="s">
        <v>43</v>
      </c>
      <c r="Q135" s="3" t="s">
        <v>43</v>
      </c>
      <c r="R135" s="3" t="s">
        <v>43</v>
      </c>
      <c r="S135" s="3" t="s">
        <v>43</v>
      </c>
      <c r="T135" s="3" t="s">
        <v>43</v>
      </c>
      <c r="U135" s="28" t="s">
        <v>43</v>
      </c>
      <c r="V135" s="28"/>
      <c r="W135" s="28" t="s">
        <v>43</v>
      </c>
      <c r="X135" s="28"/>
    </row>
    <row r="136" spans="2:24" ht="13.5" customHeight="1">
      <c r="B136" s="23"/>
      <c r="C136" s="23"/>
      <c r="D136" s="4"/>
      <c r="E136" s="4" t="s">
        <v>74</v>
      </c>
      <c r="F136" s="17" t="s">
        <v>75</v>
      </c>
      <c r="G136" s="17"/>
      <c r="H136" s="22" t="s">
        <v>233</v>
      </c>
      <c r="I136" s="22"/>
      <c r="J136" s="5" t="s">
        <v>233</v>
      </c>
      <c r="K136" s="5" t="s">
        <v>43</v>
      </c>
      <c r="L136" s="5" t="s">
        <v>43</v>
      </c>
      <c r="M136" s="5" t="s">
        <v>43</v>
      </c>
      <c r="N136" s="5" t="s">
        <v>43</v>
      </c>
      <c r="O136" s="5" t="s">
        <v>233</v>
      </c>
      <c r="P136" s="5" t="s">
        <v>43</v>
      </c>
      <c r="Q136" s="5" t="s">
        <v>43</v>
      </c>
      <c r="R136" s="5" t="s">
        <v>43</v>
      </c>
      <c r="S136" s="5" t="s">
        <v>43</v>
      </c>
      <c r="T136" s="5" t="s">
        <v>43</v>
      </c>
      <c r="U136" s="22" t="s">
        <v>43</v>
      </c>
      <c r="V136" s="22"/>
      <c r="W136" s="22" t="s">
        <v>43</v>
      </c>
      <c r="X136" s="22"/>
    </row>
    <row r="137" spans="2:24" ht="13.5" customHeight="1">
      <c r="B137" s="23"/>
      <c r="C137" s="23"/>
      <c r="D137" s="4"/>
      <c r="E137" s="4" t="s">
        <v>188</v>
      </c>
      <c r="F137" s="17" t="s">
        <v>189</v>
      </c>
      <c r="G137" s="17"/>
      <c r="H137" s="22" t="s">
        <v>107</v>
      </c>
      <c r="I137" s="22"/>
      <c r="J137" s="5" t="s">
        <v>107</v>
      </c>
      <c r="K137" s="5" t="s">
        <v>43</v>
      </c>
      <c r="L137" s="5" t="s">
        <v>43</v>
      </c>
      <c r="M137" s="5" t="s">
        <v>43</v>
      </c>
      <c r="N137" s="5" t="s">
        <v>43</v>
      </c>
      <c r="O137" s="5" t="s">
        <v>107</v>
      </c>
      <c r="P137" s="5" t="s">
        <v>43</v>
      </c>
      <c r="Q137" s="5" t="s">
        <v>43</v>
      </c>
      <c r="R137" s="5" t="s">
        <v>43</v>
      </c>
      <c r="S137" s="5" t="s">
        <v>43</v>
      </c>
      <c r="T137" s="5" t="s">
        <v>43</v>
      </c>
      <c r="U137" s="22" t="s">
        <v>43</v>
      </c>
      <c r="V137" s="22"/>
      <c r="W137" s="22" t="s">
        <v>43</v>
      </c>
      <c r="X137" s="22"/>
    </row>
    <row r="138" spans="2:24" ht="8.25" customHeight="1">
      <c r="B138" s="25" t="s">
        <v>0</v>
      </c>
      <c r="C138" s="25"/>
      <c r="D138" s="25" t="s">
        <v>1</v>
      </c>
      <c r="E138" s="25" t="s">
        <v>2</v>
      </c>
      <c r="F138" s="25" t="s">
        <v>3</v>
      </c>
      <c r="G138" s="25"/>
      <c r="H138" s="25" t="s">
        <v>4</v>
      </c>
      <c r="I138" s="25"/>
      <c r="J138" s="25" t="s">
        <v>5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2:24" ht="11.25" customHeight="1">
      <c r="B139" s="25"/>
      <c r="C139" s="25"/>
      <c r="D139" s="25"/>
      <c r="E139" s="25"/>
      <c r="F139" s="25"/>
      <c r="G139" s="25"/>
      <c r="H139" s="25"/>
      <c r="I139" s="25"/>
      <c r="J139" s="25" t="s">
        <v>6</v>
      </c>
      <c r="K139" s="25" t="s">
        <v>7</v>
      </c>
      <c r="L139" s="25"/>
      <c r="M139" s="25"/>
      <c r="N139" s="25"/>
      <c r="O139" s="25"/>
      <c r="P139" s="25"/>
      <c r="Q139" s="25"/>
      <c r="R139" s="25"/>
      <c r="S139" s="25" t="s">
        <v>8</v>
      </c>
      <c r="T139" s="25" t="s">
        <v>7</v>
      </c>
      <c r="U139" s="25"/>
      <c r="V139" s="25"/>
      <c r="W139" s="25"/>
      <c r="X139" s="25"/>
    </row>
    <row r="140" spans="2:24" ht="2.25" customHeight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 t="s">
        <v>9</v>
      </c>
      <c r="U140" s="25" t="s">
        <v>10</v>
      </c>
      <c r="V140" s="25"/>
      <c r="W140" s="25" t="s">
        <v>11</v>
      </c>
      <c r="X140" s="25"/>
    </row>
    <row r="141" spans="2:24" ht="5.25" customHeight="1">
      <c r="B141" s="25"/>
      <c r="C141" s="25"/>
      <c r="D141" s="25"/>
      <c r="E141" s="25"/>
      <c r="F141" s="25"/>
      <c r="G141" s="25"/>
      <c r="H141" s="25"/>
      <c r="I141" s="25"/>
      <c r="J141" s="25"/>
      <c r="K141" s="25" t="s">
        <v>12</v>
      </c>
      <c r="L141" s="25" t="s">
        <v>7</v>
      </c>
      <c r="M141" s="25"/>
      <c r="N141" s="25" t="s">
        <v>13</v>
      </c>
      <c r="O141" s="25" t="s">
        <v>14</v>
      </c>
      <c r="P141" s="25" t="s">
        <v>15</v>
      </c>
      <c r="Q141" s="25" t="s">
        <v>16</v>
      </c>
      <c r="R141" s="25" t="s">
        <v>17</v>
      </c>
      <c r="S141" s="25"/>
      <c r="T141" s="25"/>
      <c r="U141" s="25"/>
      <c r="V141" s="25"/>
      <c r="W141" s="25"/>
      <c r="X141" s="25"/>
    </row>
    <row r="142" spans="2:24" ht="2.25" customHeight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 t="s">
        <v>18</v>
      </c>
      <c r="V142" s="25"/>
      <c r="W142" s="25"/>
      <c r="X142" s="25"/>
    </row>
    <row r="143" spans="2:24" ht="39.75" customHeight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1" t="s">
        <v>19</v>
      </c>
      <c r="M143" s="1" t="s">
        <v>20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2:24" ht="8.25" customHeight="1">
      <c r="B144" s="29" t="s">
        <v>21</v>
      </c>
      <c r="C144" s="29"/>
      <c r="D144" s="2" t="s">
        <v>22</v>
      </c>
      <c r="E144" s="2" t="s">
        <v>23</v>
      </c>
      <c r="F144" s="29" t="s">
        <v>24</v>
      </c>
      <c r="G144" s="29"/>
      <c r="H144" s="29" t="s">
        <v>25</v>
      </c>
      <c r="I144" s="29"/>
      <c r="J144" s="2" t="s">
        <v>26</v>
      </c>
      <c r="K144" s="2" t="s">
        <v>27</v>
      </c>
      <c r="L144" s="2" t="s">
        <v>28</v>
      </c>
      <c r="M144" s="2" t="s">
        <v>29</v>
      </c>
      <c r="N144" s="2" t="s">
        <v>30</v>
      </c>
      <c r="O144" s="2" t="s">
        <v>31</v>
      </c>
      <c r="P144" s="2" t="s">
        <v>32</v>
      </c>
      <c r="Q144" s="2" t="s">
        <v>33</v>
      </c>
      <c r="R144" s="2" t="s">
        <v>34</v>
      </c>
      <c r="S144" s="2" t="s">
        <v>35</v>
      </c>
      <c r="T144" s="2" t="s">
        <v>36</v>
      </c>
      <c r="U144" s="29" t="s">
        <v>37</v>
      </c>
      <c r="V144" s="29"/>
      <c r="W144" s="29" t="s">
        <v>38</v>
      </c>
      <c r="X144" s="29"/>
    </row>
    <row r="145" spans="2:24" ht="13.5" customHeight="1">
      <c r="B145" s="23"/>
      <c r="C145" s="23"/>
      <c r="D145" s="4"/>
      <c r="E145" s="4" t="s">
        <v>60</v>
      </c>
      <c r="F145" s="17" t="s">
        <v>61</v>
      </c>
      <c r="G145" s="17"/>
      <c r="H145" s="22" t="s">
        <v>234</v>
      </c>
      <c r="I145" s="22"/>
      <c r="J145" s="5" t="s">
        <v>234</v>
      </c>
      <c r="K145" s="5" t="s">
        <v>234</v>
      </c>
      <c r="L145" s="5" t="s">
        <v>43</v>
      </c>
      <c r="M145" s="5" t="s">
        <v>234</v>
      </c>
      <c r="N145" s="5" t="s">
        <v>43</v>
      </c>
      <c r="O145" s="5" t="s">
        <v>43</v>
      </c>
      <c r="P145" s="5" t="s">
        <v>43</v>
      </c>
      <c r="Q145" s="5" t="s">
        <v>43</v>
      </c>
      <c r="R145" s="5" t="s">
        <v>43</v>
      </c>
      <c r="S145" s="5" t="s">
        <v>43</v>
      </c>
      <c r="T145" s="5" t="s">
        <v>43</v>
      </c>
      <c r="U145" s="22" t="s">
        <v>43</v>
      </c>
      <c r="V145" s="22"/>
      <c r="W145" s="22" t="s">
        <v>43</v>
      </c>
      <c r="X145" s="22"/>
    </row>
    <row r="146" spans="2:24" ht="13.5" customHeight="1">
      <c r="B146" s="23"/>
      <c r="C146" s="23"/>
      <c r="D146" s="4"/>
      <c r="E146" s="4" t="s">
        <v>92</v>
      </c>
      <c r="F146" s="17" t="s">
        <v>93</v>
      </c>
      <c r="G146" s="17"/>
      <c r="H146" s="22" t="s">
        <v>113</v>
      </c>
      <c r="I146" s="22"/>
      <c r="J146" s="5" t="s">
        <v>113</v>
      </c>
      <c r="K146" s="5" t="s">
        <v>113</v>
      </c>
      <c r="L146" s="5" t="s">
        <v>43</v>
      </c>
      <c r="M146" s="5" t="s">
        <v>113</v>
      </c>
      <c r="N146" s="5" t="s">
        <v>43</v>
      </c>
      <c r="O146" s="5" t="s">
        <v>43</v>
      </c>
      <c r="P146" s="5" t="s">
        <v>43</v>
      </c>
      <c r="Q146" s="5" t="s">
        <v>43</v>
      </c>
      <c r="R146" s="5" t="s">
        <v>43</v>
      </c>
      <c r="S146" s="5" t="s">
        <v>43</v>
      </c>
      <c r="T146" s="5" t="s">
        <v>43</v>
      </c>
      <c r="U146" s="22" t="s">
        <v>43</v>
      </c>
      <c r="V146" s="22"/>
      <c r="W146" s="22" t="s">
        <v>43</v>
      </c>
      <c r="X146" s="22"/>
    </row>
    <row r="147" spans="2:24" ht="13.5" customHeight="1">
      <c r="B147" s="23"/>
      <c r="C147" s="23"/>
      <c r="D147" s="4"/>
      <c r="E147" s="4" t="s">
        <v>98</v>
      </c>
      <c r="F147" s="17" t="s">
        <v>99</v>
      </c>
      <c r="G147" s="17"/>
      <c r="H147" s="22" t="s">
        <v>205</v>
      </c>
      <c r="I147" s="22"/>
      <c r="J147" s="5" t="s">
        <v>205</v>
      </c>
      <c r="K147" s="5" t="s">
        <v>205</v>
      </c>
      <c r="L147" s="5" t="s">
        <v>43</v>
      </c>
      <c r="M147" s="5" t="s">
        <v>205</v>
      </c>
      <c r="N147" s="5" t="s">
        <v>43</v>
      </c>
      <c r="O147" s="5" t="s">
        <v>43</v>
      </c>
      <c r="P147" s="5" t="s">
        <v>43</v>
      </c>
      <c r="Q147" s="5" t="s">
        <v>43</v>
      </c>
      <c r="R147" s="5" t="s">
        <v>43</v>
      </c>
      <c r="S147" s="5" t="s">
        <v>43</v>
      </c>
      <c r="T147" s="5" t="s">
        <v>43</v>
      </c>
      <c r="U147" s="22" t="s">
        <v>43</v>
      </c>
      <c r="V147" s="22"/>
      <c r="W147" s="22" t="s">
        <v>43</v>
      </c>
      <c r="X147" s="22"/>
    </row>
    <row r="148" spans="2:24" ht="13.5" customHeight="1">
      <c r="B148" s="23"/>
      <c r="C148" s="23"/>
      <c r="D148" s="4"/>
      <c r="E148" s="4" t="s">
        <v>63</v>
      </c>
      <c r="F148" s="17" t="s">
        <v>64</v>
      </c>
      <c r="G148" s="17"/>
      <c r="H148" s="22" t="s">
        <v>113</v>
      </c>
      <c r="I148" s="22"/>
      <c r="J148" s="5" t="s">
        <v>113</v>
      </c>
      <c r="K148" s="5" t="s">
        <v>113</v>
      </c>
      <c r="L148" s="5" t="s">
        <v>43</v>
      </c>
      <c r="M148" s="5" t="s">
        <v>113</v>
      </c>
      <c r="N148" s="5" t="s">
        <v>43</v>
      </c>
      <c r="O148" s="5" t="s">
        <v>43</v>
      </c>
      <c r="P148" s="5" t="s">
        <v>43</v>
      </c>
      <c r="Q148" s="5" t="s">
        <v>43</v>
      </c>
      <c r="R148" s="5" t="s">
        <v>43</v>
      </c>
      <c r="S148" s="5" t="s">
        <v>43</v>
      </c>
      <c r="T148" s="5" t="s">
        <v>43</v>
      </c>
      <c r="U148" s="22" t="s">
        <v>43</v>
      </c>
      <c r="V148" s="22"/>
      <c r="W148" s="22" t="s">
        <v>43</v>
      </c>
      <c r="X148" s="22"/>
    </row>
    <row r="149" spans="2:24" ht="13.5" customHeight="1">
      <c r="B149" s="23"/>
      <c r="C149" s="23"/>
      <c r="D149" s="4"/>
      <c r="E149" s="4" t="s">
        <v>114</v>
      </c>
      <c r="F149" s="17" t="s">
        <v>115</v>
      </c>
      <c r="G149" s="17"/>
      <c r="H149" s="22" t="s">
        <v>235</v>
      </c>
      <c r="I149" s="22"/>
      <c r="J149" s="5" t="s">
        <v>235</v>
      </c>
      <c r="K149" s="5" t="s">
        <v>235</v>
      </c>
      <c r="L149" s="5" t="s">
        <v>43</v>
      </c>
      <c r="M149" s="5" t="s">
        <v>235</v>
      </c>
      <c r="N149" s="5" t="s">
        <v>43</v>
      </c>
      <c r="O149" s="5" t="s">
        <v>43</v>
      </c>
      <c r="P149" s="5" t="s">
        <v>43</v>
      </c>
      <c r="Q149" s="5" t="s">
        <v>43</v>
      </c>
      <c r="R149" s="5" t="s">
        <v>43</v>
      </c>
      <c r="S149" s="5" t="s">
        <v>43</v>
      </c>
      <c r="T149" s="5" t="s">
        <v>43</v>
      </c>
      <c r="U149" s="22" t="s">
        <v>43</v>
      </c>
      <c r="V149" s="22"/>
      <c r="W149" s="22" t="s">
        <v>43</v>
      </c>
      <c r="X149" s="22"/>
    </row>
    <row r="150" spans="2:24" ht="13.5" customHeight="1">
      <c r="B150" s="25"/>
      <c r="C150" s="25"/>
      <c r="D150" s="1" t="s">
        <v>236</v>
      </c>
      <c r="E150" s="1"/>
      <c r="F150" s="26" t="s">
        <v>237</v>
      </c>
      <c r="G150" s="26"/>
      <c r="H150" s="28" t="s">
        <v>62</v>
      </c>
      <c r="I150" s="28"/>
      <c r="J150" s="3" t="s">
        <v>62</v>
      </c>
      <c r="K150" s="3" t="s">
        <v>62</v>
      </c>
      <c r="L150" s="3" t="s">
        <v>43</v>
      </c>
      <c r="M150" s="3" t="s">
        <v>62</v>
      </c>
      <c r="N150" s="3" t="s">
        <v>43</v>
      </c>
      <c r="O150" s="3" t="s">
        <v>43</v>
      </c>
      <c r="P150" s="3" t="s">
        <v>43</v>
      </c>
      <c r="Q150" s="3" t="s">
        <v>43</v>
      </c>
      <c r="R150" s="3" t="s">
        <v>43</v>
      </c>
      <c r="S150" s="3" t="s">
        <v>43</v>
      </c>
      <c r="T150" s="3" t="s">
        <v>43</v>
      </c>
      <c r="U150" s="28" t="s">
        <v>43</v>
      </c>
      <c r="V150" s="28"/>
      <c r="W150" s="28" t="s">
        <v>43</v>
      </c>
      <c r="X150" s="28"/>
    </row>
    <row r="151" spans="2:24" ht="13.5" customHeight="1">
      <c r="B151" s="23"/>
      <c r="C151" s="23"/>
      <c r="D151" s="4"/>
      <c r="E151" s="4" t="s">
        <v>60</v>
      </c>
      <c r="F151" s="17" t="s">
        <v>61</v>
      </c>
      <c r="G151" s="17"/>
      <c r="H151" s="22" t="s">
        <v>205</v>
      </c>
      <c r="I151" s="22"/>
      <c r="J151" s="5" t="s">
        <v>205</v>
      </c>
      <c r="K151" s="5" t="s">
        <v>205</v>
      </c>
      <c r="L151" s="5" t="s">
        <v>43</v>
      </c>
      <c r="M151" s="5" t="s">
        <v>205</v>
      </c>
      <c r="N151" s="5" t="s">
        <v>43</v>
      </c>
      <c r="O151" s="5" t="s">
        <v>43</v>
      </c>
      <c r="P151" s="5" t="s">
        <v>43</v>
      </c>
      <c r="Q151" s="5" t="s">
        <v>43</v>
      </c>
      <c r="R151" s="5" t="s">
        <v>43</v>
      </c>
      <c r="S151" s="5" t="s">
        <v>43</v>
      </c>
      <c r="T151" s="5" t="s">
        <v>43</v>
      </c>
      <c r="U151" s="22" t="s">
        <v>43</v>
      </c>
      <c r="V151" s="22"/>
      <c r="W151" s="22" t="s">
        <v>43</v>
      </c>
      <c r="X151" s="22"/>
    </row>
    <row r="152" spans="2:24" ht="13.5" customHeight="1">
      <c r="B152" s="23"/>
      <c r="C152" s="23"/>
      <c r="D152" s="4"/>
      <c r="E152" s="4" t="s">
        <v>63</v>
      </c>
      <c r="F152" s="17" t="s">
        <v>64</v>
      </c>
      <c r="G152" s="17"/>
      <c r="H152" s="22" t="s">
        <v>107</v>
      </c>
      <c r="I152" s="22"/>
      <c r="J152" s="5" t="s">
        <v>107</v>
      </c>
      <c r="K152" s="5" t="s">
        <v>107</v>
      </c>
      <c r="L152" s="5" t="s">
        <v>43</v>
      </c>
      <c r="M152" s="5" t="s">
        <v>107</v>
      </c>
      <c r="N152" s="5" t="s">
        <v>43</v>
      </c>
      <c r="O152" s="5" t="s">
        <v>43</v>
      </c>
      <c r="P152" s="5" t="s">
        <v>43</v>
      </c>
      <c r="Q152" s="5" t="s">
        <v>43</v>
      </c>
      <c r="R152" s="5" t="s">
        <v>43</v>
      </c>
      <c r="S152" s="5" t="s">
        <v>43</v>
      </c>
      <c r="T152" s="5" t="s">
        <v>43</v>
      </c>
      <c r="U152" s="22" t="s">
        <v>43</v>
      </c>
      <c r="V152" s="22"/>
      <c r="W152" s="22" t="s">
        <v>43</v>
      </c>
      <c r="X152" s="22"/>
    </row>
    <row r="153" spans="2:24" ht="24" customHeight="1">
      <c r="B153" s="25" t="s">
        <v>238</v>
      </c>
      <c r="C153" s="25"/>
      <c r="D153" s="1"/>
      <c r="E153" s="1"/>
      <c r="F153" s="26" t="s">
        <v>239</v>
      </c>
      <c r="G153" s="26"/>
      <c r="H153" s="28" t="s">
        <v>240</v>
      </c>
      <c r="I153" s="28"/>
      <c r="J153" s="3" t="s">
        <v>240</v>
      </c>
      <c r="K153" s="3" t="s">
        <v>240</v>
      </c>
      <c r="L153" s="3" t="s">
        <v>91</v>
      </c>
      <c r="M153" s="3" t="s">
        <v>215</v>
      </c>
      <c r="N153" s="3" t="s">
        <v>43</v>
      </c>
      <c r="O153" s="3" t="s">
        <v>43</v>
      </c>
      <c r="P153" s="3" t="s">
        <v>43</v>
      </c>
      <c r="Q153" s="3" t="s">
        <v>43</v>
      </c>
      <c r="R153" s="3" t="s">
        <v>43</v>
      </c>
      <c r="S153" s="3" t="s">
        <v>43</v>
      </c>
      <c r="T153" s="3" t="s">
        <v>43</v>
      </c>
      <c r="U153" s="28" t="s">
        <v>43</v>
      </c>
      <c r="V153" s="28"/>
      <c r="W153" s="28" t="s">
        <v>43</v>
      </c>
      <c r="X153" s="28"/>
    </row>
    <row r="154" spans="2:24" ht="17.25" customHeight="1">
      <c r="B154" s="25"/>
      <c r="C154" s="25"/>
      <c r="D154" s="1" t="s">
        <v>241</v>
      </c>
      <c r="E154" s="1"/>
      <c r="F154" s="26" t="s">
        <v>242</v>
      </c>
      <c r="G154" s="26"/>
      <c r="H154" s="28" t="s">
        <v>240</v>
      </c>
      <c r="I154" s="28"/>
      <c r="J154" s="3" t="s">
        <v>240</v>
      </c>
      <c r="K154" s="3" t="s">
        <v>240</v>
      </c>
      <c r="L154" s="3" t="s">
        <v>91</v>
      </c>
      <c r="M154" s="3" t="s">
        <v>215</v>
      </c>
      <c r="N154" s="3" t="s">
        <v>43</v>
      </c>
      <c r="O154" s="3" t="s">
        <v>43</v>
      </c>
      <c r="P154" s="3" t="s">
        <v>43</v>
      </c>
      <c r="Q154" s="3" t="s">
        <v>43</v>
      </c>
      <c r="R154" s="3" t="s">
        <v>43</v>
      </c>
      <c r="S154" s="3" t="s">
        <v>43</v>
      </c>
      <c r="T154" s="3" t="s">
        <v>43</v>
      </c>
      <c r="U154" s="28" t="s">
        <v>43</v>
      </c>
      <c r="V154" s="28"/>
      <c r="W154" s="28" t="s">
        <v>43</v>
      </c>
      <c r="X154" s="28"/>
    </row>
    <row r="155" spans="2:24" ht="13.5" customHeight="1">
      <c r="B155" s="23"/>
      <c r="C155" s="23"/>
      <c r="D155" s="4"/>
      <c r="E155" s="4" t="s">
        <v>243</v>
      </c>
      <c r="F155" s="17" t="s">
        <v>244</v>
      </c>
      <c r="G155" s="17"/>
      <c r="H155" s="22" t="s">
        <v>91</v>
      </c>
      <c r="I155" s="22"/>
      <c r="J155" s="5" t="s">
        <v>91</v>
      </c>
      <c r="K155" s="5" t="s">
        <v>91</v>
      </c>
      <c r="L155" s="5" t="s">
        <v>91</v>
      </c>
      <c r="M155" s="5" t="s">
        <v>43</v>
      </c>
      <c r="N155" s="5" t="s">
        <v>43</v>
      </c>
      <c r="O155" s="5" t="s">
        <v>43</v>
      </c>
      <c r="P155" s="5" t="s">
        <v>43</v>
      </c>
      <c r="Q155" s="5" t="s">
        <v>43</v>
      </c>
      <c r="R155" s="5" t="s">
        <v>43</v>
      </c>
      <c r="S155" s="5" t="s">
        <v>43</v>
      </c>
      <c r="T155" s="5" t="s">
        <v>43</v>
      </c>
      <c r="U155" s="22" t="s">
        <v>43</v>
      </c>
      <c r="V155" s="22"/>
      <c r="W155" s="22" t="s">
        <v>43</v>
      </c>
      <c r="X155" s="22"/>
    </row>
    <row r="156" spans="2:24" ht="13.5" customHeight="1">
      <c r="B156" s="23"/>
      <c r="C156" s="23"/>
      <c r="D156" s="4"/>
      <c r="E156" s="4" t="s">
        <v>60</v>
      </c>
      <c r="F156" s="17" t="s">
        <v>61</v>
      </c>
      <c r="G156" s="17"/>
      <c r="H156" s="22" t="s">
        <v>71</v>
      </c>
      <c r="I156" s="22"/>
      <c r="J156" s="5" t="s">
        <v>71</v>
      </c>
      <c r="K156" s="5" t="s">
        <v>71</v>
      </c>
      <c r="L156" s="5" t="s">
        <v>43</v>
      </c>
      <c r="M156" s="5" t="s">
        <v>71</v>
      </c>
      <c r="N156" s="5" t="s">
        <v>43</v>
      </c>
      <c r="O156" s="5" t="s">
        <v>43</v>
      </c>
      <c r="P156" s="5" t="s">
        <v>43</v>
      </c>
      <c r="Q156" s="5" t="s">
        <v>43</v>
      </c>
      <c r="R156" s="5" t="s">
        <v>43</v>
      </c>
      <c r="S156" s="5" t="s">
        <v>43</v>
      </c>
      <c r="T156" s="5" t="s">
        <v>43</v>
      </c>
      <c r="U156" s="22" t="s">
        <v>43</v>
      </c>
      <c r="V156" s="22"/>
      <c r="W156" s="22" t="s">
        <v>43</v>
      </c>
      <c r="X156" s="22"/>
    </row>
    <row r="157" spans="2:24" ht="13.5" customHeight="1">
      <c r="B157" s="23"/>
      <c r="C157" s="23"/>
      <c r="D157" s="4"/>
      <c r="E157" s="4" t="s">
        <v>63</v>
      </c>
      <c r="F157" s="17" t="s">
        <v>64</v>
      </c>
      <c r="G157" s="17"/>
      <c r="H157" s="22" t="s">
        <v>138</v>
      </c>
      <c r="I157" s="22"/>
      <c r="J157" s="5" t="s">
        <v>138</v>
      </c>
      <c r="K157" s="5" t="s">
        <v>138</v>
      </c>
      <c r="L157" s="5" t="s">
        <v>43</v>
      </c>
      <c r="M157" s="5" t="s">
        <v>138</v>
      </c>
      <c r="N157" s="5" t="s">
        <v>43</v>
      </c>
      <c r="O157" s="5" t="s">
        <v>43</v>
      </c>
      <c r="P157" s="5" t="s">
        <v>43</v>
      </c>
      <c r="Q157" s="5" t="s">
        <v>43</v>
      </c>
      <c r="R157" s="5" t="s">
        <v>43</v>
      </c>
      <c r="S157" s="5" t="s">
        <v>43</v>
      </c>
      <c r="T157" s="5" t="s">
        <v>43</v>
      </c>
      <c r="U157" s="22" t="s">
        <v>43</v>
      </c>
      <c r="V157" s="22"/>
      <c r="W157" s="22" t="s">
        <v>43</v>
      </c>
      <c r="X157" s="22"/>
    </row>
    <row r="158" spans="2:24" ht="13.5" customHeight="1">
      <c r="B158" s="23"/>
      <c r="C158" s="23"/>
      <c r="D158" s="4"/>
      <c r="E158" s="4" t="s">
        <v>114</v>
      </c>
      <c r="F158" s="17" t="s">
        <v>115</v>
      </c>
      <c r="G158" s="17"/>
      <c r="H158" s="22" t="s">
        <v>122</v>
      </c>
      <c r="I158" s="22"/>
      <c r="J158" s="5" t="s">
        <v>122</v>
      </c>
      <c r="K158" s="5" t="s">
        <v>122</v>
      </c>
      <c r="L158" s="5" t="s">
        <v>43</v>
      </c>
      <c r="M158" s="5" t="s">
        <v>122</v>
      </c>
      <c r="N158" s="5" t="s">
        <v>43</v>
      </c>
      <c r="O158" s="5" t="s">
        <v>43</v>
      </c>
      <c r="P158" s="5" t="s">
        <v>43</v>
      </c>
      <c r="Q158" s="5" t="s">
        <v>43</v>
      </c>
      <c r="R158" s="5" t="s">
        <v>43</v>
      </c>
      <c r="S158" s="5" t="s">
        <v>43</v>
      </c>
      <c r="T158" s="5" t="s">
        <v>43</v>
      </c>
      <c r="U158" s="22" t="s">
        <v>43</v>
      </c>
      <c r="V158" s="22"/>
      <c r="W158" s="22" t="s">
        <v>43</v>
      </c>
      <c r="X158" s="22"/>
    </row>
    <row r="159" spans="2:24" ht="13.5" customHeight="1">
      <c r="B159" s="25" t="s">
        <v>245</v>
      </c>
      <c r="C159" s="25"/>
      <c r="D159" s="1"/>
      <c r="E159" s="1"/>
      <c r="F159" s="26" t="s">
        <v>246</v>
      </c>
      <c r="G159" s="26"/>
      <c r="H159" s="28" t="s">
        <v>247</v>
      </c>
      <c r="I159" s="28"/>
      <c r="J159" s="3" t="s">
        <v>247</v>
      </c>
      <c r="K159" s="3" t="s">
        <v>43</v>
      </c>
      <c r="L159" s="3" t="s">
        <v>43</v>
      </c>
      <c r="M159" s="3" t="s">
        <v>43</v>
      </c>
      <c r="N159" s="3" t="s">
        <v>43</v>
      </c>
      <c r="O159" s="3" t="s">
        <v>43</v>
      </c>
      <c r="P159" s="3" t="s">
        <v>43</v>
      </c>
      <c r="Q159" s="3" t="s">
        <v>248</v>
      </c>
      <c r="R159" s="3" t="s">
        <v>249</v>
      </c>
      <c r="S159" s="3" t="s">
        <v>43</v>
      </c>
      <c r="T159" s="3" t="s">
        <v>43</v>
      </c>
      <c r="U159" s="28" t="s">
        <v>43</v>
      </c>
      <c r="V159" s="28"/>
      <c r="W159" s="28" t="s">
        <v>43</v>
      </c>
      <c r="X159" s="28"/>
    </row>
    <row r="160" spans="2:24" ht="17.25" customHeight="1">
      <c r="B160" s="25"/>
      <c r="C160" s="25"/>
      <c r="D160" s="1" t="s">
        <v>250</v>
      </c>
      <c r="E160" s="1"/>
      <c r="F160" s="26" t="s">
        <v>251</v>
      </c>
      <c r="G160" s="26"/>
      <c r="H160" s="28" t="s">
        <v>249</v>
      </c>
      <c r="I160" s="28"/>
      <c r="J160" s="3" t="s">
        <v>249</v>
      </c>
      <c r="K160" s="3" t="s">
        <v>43</v>
      </c>
      <c r="L160" s="3" t="s">
        <v>43</v>
      </c>
      <c r="M160" s="3" t="s">
        <v>43</v>
      </c>
      <c r="N160" s="3" t="s">
        <v>43</v>
      </c>
      <c r="O160" s="3" t="s">
        <v>43</v>
      </c>
      <c r="P160" s="3" t="s">
        <v>43</v>
      </c>
      <c r="Q160" s="3" t="s">
        <v>43</v>
      </c>
      <c r="R160" s="3" t="s">
        <v>249</v>
      </c>
      <c r="S160" s="3" t="s">
        <v>43</v>
      </c>
      <c r="T160" s="3" t="s">
        <v>43</v>
      </c>
      <c r="U160" s="28" t="s">
        <v>43</v>
      </c>
      <c r="V160" s="28"/>
      <c r="W160" s="28" t="s">
        <v>43</v>
      </c>
      <c r="X160" s="28"/>
    </row>
    <row r="161" spans="2:24" ht="30" customHeight="1">
      <c r="B161" s="23"/>
      <c r="C161" s="23"/>
      <c r="D161" s="4"/>
      <c r="E161" s="4" t="s">
        <v>252</v>
      </c>
      <c r="F161" s="17" t="s">
        <v>253</v>
      </c>
      <c r="G161" s="17"/>
      <c r="H161" s="22" t="s">
        <v>249</v>
      </c>
      <c r="I161" s="22"/>
      <c r="J161" s="5" t="s">
        <v>249</v>
      </c>
      <c r="K161" s="5" t="s">
        <v>43</v>
      </c>
      <c r="L161" s="5" t="s">
        <v>43</v>
      </c>
      <c r="M161" s="5" t="s">
        <v>43</v>
      </c>
      <c r="N161" s="5" t="s">
        <v>43</v>
      </c>
      <c r="O161" s="5" t="s">
        <v>43</v>
      </c>
      <c r="P161" s="5" t="s">
        <v>43</v>
      </c>
      <c r="Q161" s="5" t="s">
        <v>43</v>
      </c>
      <c r="R161" s="5" t="s">
        <v>249</v>
      </c>
      <c r="S161" s="5" t="s">
        <v>43</v>
      </c>
      <c r="T161" s="5" t="s">
        <v>43</v>
      </c>
      <c r="U161" s="22" t="s">
        <v>43</v>
      </c>
      <c r="V161" s="22"/>
      <c r="W161" s="22" t="s">
        <v>43</v>
      </c>
      <c r="X161" s="22"/>
    </row>
    <row r="162" spans="2:24" ht="24" customHeight="1">
      <c r="B162" s="25"/>
      <c r="C162" s="25"/>
      <c r="D162" s="1" t="s">
        <v>254</v>
      </c>
      <c r="E162" s="1"/>
      <c r="F162" s="26" t="s">
        <v>255</v>
      </c>
      <c r="G162" s="26"/>
      <c r="H162" s="28" t="s">
        <v>248</v>
      </c>
      <c r="I162" s="28"/>
      <c r="J162" s="3" t="s">
        <v>248</v>
      </c>
      <c r="K162" s="3" t="s">
        <v>43</v>
      </c>
      <c r="L162" s="3" t="s">
        <v>43</v>
      </c>
      <c r="M162" s="3" t="s">
        <v>43</v>
      </c>
      <c r="N162" s="3" t="s">
        <v>43</v>
      </c>
      <c r="O162" s="3" t="s">
        <v>43</v>
      </c>
      <c r="P162" s="3" t="s">
        <v>43</v>
      </c>
      <c r="Q162" s="3" t="s">
        <v>248</v>
      </c>
      <c r="R162" s="3" t="s">
        <v>43</v>
      </c>
      <c r="S162" s="3" t="s">
        <v>43</v>
      </c>
      <c r="T162" s="3" t="s">
        <v>43</v>
      </c>
      <c r="U162" s="28" t="s">
        <v>43</v>
      </c>
      <c r="V162" s="28"/>
      <c r="W162" s="28" t="s">
        <v>43</v>
      </c>
      <c r="X162" s="28"/>
    </row>
    <row r="163" spans="2:24" ht="13.5" customHeight="1">
      <c r="B163" s="23"/>
      <c r="C163" s="23"/>
      <c r="D163" s="4"/>
      <c r="E163" s="4" t="s">
        <v>256</v>
      </c>
      <c r="F163" s="17" t="s">
        <v>257</v>
      </c>
      <c r="G163" s="17"/>
      <c r="H163" s="22" t="s">
        <v>248</v>
      </c>
      <c r="I163" s="22"/>
      <c r="J163" s="5" t="s">
        <v>248</v>
      </c>
      <c r="K163" s="5" t="s">
        <v>43</v>
      </c>
      <c r="L163" s="5" t="s">
        <v>43</v>
      </c>
      <c r="M163" s="5" t="s">
        <v>43</v>
      </c>
      <c r="N163" s="5" t="s">
        <v>43</v>
      </c>
      <c r="O163" s="5" t="s">
        <v>43</v>
      </c>
      <c r="P163" s="5" t="s">
        <v>43</v>
      </c>
      <c r="Q163" s="5" t="s">
        <v>248</v>
      </c>
      <c r="R163" s="5" t="s">
        <v>43</v>
      </c>
      <c r="S163" s="5" t="s">
        <v>43</v>
      </c>
      <c r="T163" s="5" t="s">
        <v>43</v>
      </c>
      <c r="U163" s="22" t="s">
        <v>43</v>
      </c>
      <c r="V163" s="22"/>
      <c r="W163" s="22" t="s">
        <v>43</v>
      </c>
      <c r="X163" s="22"/>
    </row>
    <row r="164" spans="2:24" ht="13.5" customHeight="1">
      <c r="B164" s="25" t="s">
        <v>258</v>
      </c>
      <c r="C164" s="25"/>
      <c r="D164" s="1"/>
      <c r="E164" s="1"/>
      <c r="F164" s="26" t="s">
        <v>259</v>
      </c>
      <c r="G164" s="26"/>
      <c r="H164" s="28" t="s">
        <v>260</v>
      </c>
      <c r="I164" s="28"/>
      <c r="J164" s="3" t="s">
        <v>260</v>
      </c>
      <c r="K164" s="3" t="s">
        <v>261</v>
      </c>
      <c r="L164" s="3" t="s">
        <v>43</v>
      </c>
      <c r="M164" s="3" t="s">
        <v>261</v>
      </c>
      <c r="N164" s="3" t="s">
        <v>262</v>
      </c>
      <c r="O164" s="3" t="s">
        <v>43</v>
      </c>
      <c r="P164" s="3" t="s">
        <v>43</v>
      </c>
      <c r="Q164" s="3" t="s">
        <v>43</v>
      </c>
      <c r="R164" s="3" t="s">
        <v>43</v>
      </c>
      <c r="S164" s="3" t="s">
        <v>43</v>
      </c>
      <c r="T164" s="3" t="s">
        <v>43</v>
      </c>
      <c r="U164" s="28" t="s">
        <v>43</v>
      </c>
      <c r="V164" s="28"/>
      <c r="W164" s="28" t="s">
        <v>43</v>
      </c>
      <c r="X164" s="28"/>
    </row>
    <row r="165" spans="2:24" ht="17.25" customHeight="1">
      <c r="B165" s="25"/>
      <c r="C165" s="25"/>
      <c r="D165" s="1" t="s">
        <v>263</v>
      </c>
      <c r="E165" s="1"/>
      <c r="F165" s="26" t="s">
        <v>264</v>
      </c>
      <c r="G165" s="26"/>
      <c r="H165" s="28" t="s">
        <v>262</v>
      </c>
      <c r="I165" s="28"/>
      <c r="J165" s="3" t="s">
        <v>262</v>
      </c>
      <c r="K165" s="3" t="s">
        <v>43</v>
      </c>
      <c r="L165" s="3" t="s">
        <v>43</v>
      </c>
      <c r="M165" s="3" t="s">
        <v>43</v>
      </c>
      <c r="N165" s="3" t="s">
        <v>262</v>
      </c>
      <c r="O165" s="3" t="s">
        <v>43</v>
      </c>
      <c r="P165" s="3" t="s">
        <v>43</v>
      </c>
      <c r="Q165" s="3" t="s">
        <v>43</v>
      </c>
      <c r="R165" s="3" t="s">
        <v>43</v>
      </c>
      <c r="S165" s="3" t="s">
        <v>43</v>
      </c>
      <c r="T165" s="3" t="s">
        <v>43</v>
      </c>
      <c r="U165" s="28" t="s">
        <v>43</v>
      </c>
      <c r="V165" s="28"/>
      <c r="W165" s="28" t="s">
        <v>43</v>
      </c>
      <c r="X165" s="28"/>
    </row>
    <row r="166" spans="2:24" ht="30" customHeight="1">
      <c r="B166" s="23"/>
      <c r="C166" s="23"/>
      <c r="D166" s="4"/>
      <c r="E166" s="4" t="s">
        <v>140</v>
      </c>
      <c r="F166" s="17" t="s">
        <v>141</v>
      </c>
      <c r="G166" s="17"/>
      <c r="H166" s="22" t="s">
        <v>262</v>
      </c>
      <c r="I166" s="22"/>
      <c r="J166" s="5" t="s">
        <v>262</v>
      </c>
      <c r="K166" s="5" t="s">
        <v>43</v>
      </c>
      <c r="L166" s="5" t="s">
        <v>43</v>
      </c>
      <c r="M166" s="5" t="s">
        <v>43</v>
      </c>
      <c r="N166" s="5" t="s">
        <v>262</v>
      </c>
      <c r="O166" s="5" t="s">
        <v>43</v>
      </c>
      <c r="P166" s="5" t="s">
        <v>43</v>
      </c>
      <c r="Q166" s="5" t="s">
        <v>43</v>
      </c>
      <c r="R166" s="5" t="s">
        <v>43</v>
      </c>
      <c r="S166" s="5" t="s">
        <v>43</v>
      </c>
      <c r="T166" s="5" t="s">
        <v>43</v>
      </c>
      <c r="U166" s="22" t="s">
        <v>43</v>
      </c>
      <c r="V166" s="22"/>
      <c r="W166" s="22" t="s">
        <v>43</v>
      </c>
      <c r="X166" s="22"/>
    </row>
    <row r="167" spans="2:24" ht="13.5" customHeight="1">
      <c r="B167" s="25"/>
      <c r="C167" s="25"/>
      <c r="D167" s="1" t="s">
        <v>265</v>
      </c>
      <c r="E167" s="1"/>
      <c r="F167" s="26" t="s">
        <v>266</v>
      </c>
      <c r="G167" s="26"/>
      <c r="H167" s="28" t="s">
        <v>267</v>
      </c>
      <c r="I167" s="28"/>
      <c r="J167" s="3" t="s">
        <v>267</v>
      </c>
      <c r="K167" s="3" t="s">
        <v>267</v>
      </c>
      <c r="L167" s="3" t="s">
        <v>43</v>
      </c>
      <c r="M167" s="3" t="s">
        <v>267</v>
      </c>
      <c r="N167" s="3" t="s">
        <v>43</v>
      </c>
      <c r="O167" s="3" t="s">
        <v>43</v>
      </c>
      <c r="P167" s="3" t="s">
        <v>43</v>
      </c>
      <c r="Q167" s="3" t="s">
        <v>43</v>
      </c>
      <c r="R167" s="3" t="s">
        <v>43</v>
      </c>
      <c r="S167" s="3" t="s">
        <v>43</v>
      </c>
      <c r="T167" s="3" t="s">
        <v>43</v>
      </c>
      <c r="U167" s="28" t="s">
        <v>43</v>
      </c>
      <c r="V167" s="28"/>
      <c r="W167" s="28" t="s">
        <v>43</v>
      </c>
      <c r="X167" s="28"/>
    </row>
    <row r="168" spans="2:24" ht="13.5" customHeight="1">
      <c r="B168" s="23"/>
      <c r="C168" s="23"/>
      <c r="D168" s="4"/>
      <c r="E168" s="4" t="s">
        <v>60</v>
      </c>
      <c r="F168" s="17" t="s">
        <v>61</v>
      </c>
      <c r="G168" s="17"/>
      <c r="H168" s="22" t="s">
        <v>62</v>
      </c>
      <c r="I168" s="22"/>
      <c r="J168" s="5" t="s">
        <v>62</v>
      </c>
      <c r="K168" s="5" t="s">
        <v>62</v>
      </c>
      <c r="L168" s="5" t="s">
        <v>43</v>
      </c>
      <c r="M168" s="5" t="s">
        <v>62</v>
      </c>
      <c r="N168" s="5" t="s">
        <v>43</v>
      </c>
      <c r="O168" s="5" t="s">
        <v>43</v>
      </c>
      <c r="P168" s="5" t="s">
        <v>43</v>
      </c>
      <c r="Q168" s="5" t="s">
        <v>43</v>
      </c>
      <c r="R168" s="5" t="s">
        <v>43</v>
      </c>
      <c r="S168" s="5" t="s">
        <v>43</v>
      </c>
      <c r="T168" s="5" t="s">
        <v>43</v>
      </c>
      <c r="U168" s="22" t="s">
        <v>43</v>
      </c>
      <c r="V168" s="22"/>
      <c r="W168" s="22" t="s">
        <v>43</v>
      </c>
      <c r="X168" s="22"/>
    </row>
    <row r="169" spans="2:24" ht="13.5" customHeight="1">
      <c r="B169" s="23"/>
      <c r="C169" s="23"/>
      <c r="D169" s="4"/>
      <c r="E169" s="4" t="s">
        <v>63</v>
      </c>
      <c r="F169" s="17" t="s">
        <v>64</v>
      </c>
      <c r="G169" s="17"/>
      <c r="H169" s="22" t="s">
        <v>71</v>
      </c>
      <c r="I169" s="22"/>
      <c r="J169" s="5" t="s">
        <v>71</v>
      </c>
      <c r="K169" s="5" t="s">
        <v>71</v>
      </c>
      <c r="L169" s="5" t="s">
        <v>43</v>
      </c>
      <c r="M169" s="5" t="s">
        <v>71</v>
      </c>
      <c r="N169" s="5" t="s">
        <v>43</v>
      </c>
      <c r="O169" s="5" t="s">
        <v>43</v>
      </c>
      <c r="P169" s="5" t="s">
        <v>43</v>
      </c>
      <c r="Q169" s="5" t="s">
        <v>43</v>
      </c>
      <c r="R169" s="5" t="s">
        <v>43</v>
      </c>
      <c r="S169" s="5" t="s">
        <v>43</v>
      </c>
      <c r="T169" s="5" t="s">
        <v>43</v>
      </c>
      <c r="U169" s="22" t="s">
        <v>43</v>
      </c>
      <c r="V169" s="22"/>
      <c r="W169" s="22" t="s">
        <v>43</v>
      </c>
      <c r="X169" s="22"/>
    </row>
    <row r="170" spans="2:24" ht="8.25" customHeight="1">
      <c r="B170" s="25" t="s">
        <v>0</v>
      </c>
      <c r="C170" s="25"/>
      <c r="D170" s="25" t="s">
        <v>1</v>
      </c>
      <c r="E170" s="25" t="s">
        <v>2</v>
      </c>
      <c r="F170" s="25" t="s">
        <v>3</v>
      </c>
      <c r="G170" s="25"/>
      <c r="H170" s="25" t="s">
        <v>4</v>
      </c>
      <c r="I170" s="25"/>
      <c r="J170" s="25" t="s">
        <v>5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2:24" ht="11.25" customHeight="1">
      <c r="B171" s="25"/>
      <c r="C171" s="25"/>
      <c r="D171" s="25"/>
      <c r="E171" s="25"/>
      <c r="F171" s="25"/>
      <c r="G171" s="25"/>
      <c r="H171" s="25"/>
      <c r="I171" s="25"/>
      <c r="J171" s="25" t="s">
        <v>6</v>
      </c>
      <c r="K171" s="25" t="s">
        <v>7</v>
      </c>
      <c r="L171" s="25"/>
      <c r="M171" s="25"/>
      <c r="N171" s="25"/>
      <c r="O171" s="25"/>
      <c r="P171" s="25"/>
      <c r="Q171" s="25"/>
      <c r="R171" s="25"/>
      <c r="S171" s="25" t="s">
        <v>8</v>
      </c>
      <c r="T171" s="25" t="s">
        <v>7</v>
      </c>
      <c r="U171" s="25"/>
      <c r="V171" s="25"/>
      <c r="W171" s="25"/>
      <c r="X171" s="25"/>
    </row>
    <row r="172" spans="2:24" ht="2.25" customHeight="1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 t="s">
        <v>9</v>
      </c>
      <c r="U172" s="25" t="s">
        <v>10</v>
      </c>
      <c r="V172" s="25"/>
      <c r="W172" s="25" t="s">
        <v>11</v>
      </c>
      <c r="X172" s="25"/>
    </row>
    <row r="173" spans="2:24" ht="5.25" customHeight="1">
      <c r="B173" s="25"/>
      <c r="C173" s="25"/>
      <c r="D173" s="25"/>
      <c r="E173" s="25"/>
      <c r="F173" s="25"/>
      <c r="G173" s="25"/>
      <c r="H173" s="25"/>
      <c r="I173" s="25"/>
      <c r="J173" s="25"/>
      <c r="K173" s="25" t="s">
        <v>12</v>
      </c>
      <c r="L173" s="25" t="s">
        <v>7</v>
      </c>
      <c r="M173" s="25"/>
      <c r="N173" s="25" t="s">
        <v>13</v>
      </c>
      <c r="O173" s="25" t="s">
        <v>14</v>
      </c>
      <c r="P173" s="25" t="s">
        <v>15</v>
      </c>
      <c r="Q173" s="25" t="s">
        <v>16</v>
      </c>
      <c r="R173" s="25" t="s">
        <v>17</v>
      </c>
      <c r="S173" s="25"/>
      <c r="T173" s="25"/>
      <c r="U173" s="25"/>
      <c r="V173" s="25"/>
      <c r="W173" s="25"/>
      <c r="X173" s="25"/>
    </row>
    <row r="174" spans="2:24" ht="2.25" customHeight="1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 t="s">
        <v>18</v>
      </c>
      <c r="V174" s="25"/>
      <c r="W174" s="25"/>
      <c r="X174" s="25"/>
    </row>
    <row r="175" spans="2:24" ht="39.75" customHeight="1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1" t="s">
        <v>19</v>
      </c>
      <c r="M175" s="1" t="s">
        <v>20</v>
      </c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2:24" ht="8.25" customHeight="1">
      <c r="B176" s="29" t="s">
        <v>21</v>
      </c>
      <c r="C176" s="29"/>
      <c r="D176" s="2" t="s">
        <v>22</v>
      </c>
      <c r="E176" s="2" t="s">
        <v>23</v>
      </c>
      <c r="F176" s="29" t="s">
        <v>24</v>
      </c>
      <c r="G176" s="29"/>
      <c r="H176" s="29" t="s">
        <v>25</v>
      </c>
      <c r="I176" s="29"/>
      <c r="J176" s="2" t="s">
        <v>26</v>
      </c>
      <c r="K176" s="2" t="s">
        <v>27</v>
      </c>
      <c r="L176" s="2" t="s">
        <v>28</v>
      </c>
      <c r="M176" s="2" t="s">
        <v>29</v>
      </c>
      <c r="N176" s="2" t="s">
        <v>30</v>
      </c>
      <c r="O176" s="2" t="s">
        <v>31</v>
      </c>
      <c r="P176" s="2" t="s">
        <v>32</v>
      </c>
      <c r="Q176" s="2" t="s">
        <v>33</v>
      </c>
      <c r="R176" s="2" t="s">
        <v>34</v>
      </c>
      <c r="S176" s="2" t="s">
        <v>35</v>
      </c>
      <c r="T176" s="2" t="s">
        <v>36</v>
      </c>
      <c r="U176" s="29" t="s">
        <v>37</v>
      </c>
      <c r="V176" s="29"/>
      <c r="W176" s="29" t="s">
        <v>38</v>
      </c>
      <c r="X176" s="29"/>
    </row>
    <row r="177" spans="2:24" ht="13.5" customHeight="1">
      <c r="B177" s="25"/>
      <c r="C177" s="25"/>
      <c r="D177" s="1" t="s">
        <v>268</v>
      </c>
      <c r="E177" s="1"/>
      <c r="F177" s="26" t="s">
        <v>269</v>
      </c>
      <c r="G177" s="26"/>
      <c r="H177" s="28" t="s">
        <v>227</v>
      </c>
      <c r="I177" s="28"/>
      <c r="J177" s="3" t="s">
        <v>227</v>
      </c>
      <c r="K177" s="3" t="s">
        <v>227</v>
      </c>
      <c r="L177" s="3" t="s">
        <v>43</v>
      </c>
      <c r="M177" s="3" t="s">
        <v>227</v>
      </c>
      <c r="N177" s="3" t="s">
        <v>43</v>
      </c>
      <c r="O177" s="3" t="s">
        <v>43</v>
      </c>
      <c r="P177" s="3" t="s">
        <v>43</v>
      </c>
      <c r="Q177" s="3" t="s">
        <v>43</v>
      </c>
      <c r="R177" s="3" t="s">
        <v>43</v>
      </c>
      <c r="S177" s="3" t="s">
        <v>43</v>
      </c>
      <c r="T177" s="3" t="s">
        <v>43</v>
      </c>
      <c r="U177" s="28" t="s">
        <v>43</v>
      </c>
      <c r="V177" s="28"/>
      <c r="W177" s="28" t="s">
        <v>43</v>
      </c>
      <c r="X177" s="28"/>
    </row>
    <row r="178" spans="2:24" ht="13.5" customHeight="1">
      <c r="B178" s="23"/>
      <c r="C178" s="23"/>
      <c r="D178" s="4"/>
      <c r="E178" s="4" t="s">
        <v>270</v>
      </c>
      <c r="F178" s="17" t="s">
        <v>271</v>
      </c>
      <c r="G178" s="17"/>
      <c r="H178" s="22" t="s">
        <v>227</v>
      </c>
      <c r="I178" s="22"/>
      <c r="J178" s="5" t="s">
        <v>227</v>
      </c>
      <c r="K178" s="5" t="s">
        <v>227</v>
      </c>
      <c r="L178" s="5" t="s">
        <v>43</v>
      </c>
      <c r="M178" s="5" t="s">
        <v>227</v>
      </c>
      <c r="N178" s="5" t="s">
        <v>43</v>
      </c>
      <c r="O178" s="5" t="s">
        <v>43</v>
      </c>
      <c r="P178" s="5" t="s">
        <v>43</v>
      </c>
      <c r="Q178" s="5" t="s">
        <v>43</v>
      </c>
      <c r="R178" s="5" t="s">
        <v>43</v>
      </c>
      <c r="S178" s="5" t="s">
        <v>43</v>
      </c>
      <c r="T178" s="5" t="s">
        <v>43</v>
      </c>
      <c r="U178" s="22" t="s">
        <v>43</v>
      </c>
      <c r="V178" s="22"/>
      <c r="W178" s="22" t="s">
        <v>43</v>
      </c>
      <c r="X178" s="22"/>
    </row>
    <row r="179" spans="2:24" ht="13.5" customHeight="1">
      <c r="B179" s="25" t="s">
        <v>272</v>
      </c>
      <c r="C179" s="25"/>
      <c r="D179" s="1"/>
      <c r="E179" s="1"/>
      <c r="F179" s="26" t="s">
        <v>273</v>
      </c>
      <c r="G179" s="26"/>
      <c r="H179" s="28" t="s">
        <v>274</v>
      </c>
      <c r="I179" s="28"/>
      <c r="J179" s="3" t="s">
        <v>274</v>
      </c>
      <c r="K179" s="3" t="s">
        <v>275</v>
      </c>
      <c r="L179" s="3" t="s">
        <v>276</v>
      </c>
      <c r="M179" s="3" t="s">
        <v>277</v>
      </c>
      <c r="N179" s="3" t="s">
        <v>278</v>
      </c>
      <c r="O179" s="3" t="s">
        <v>279</v>
      </c>
      <c r="P179" s="3" t="s">
        <v>280</v>
      </c>
      <c r="Q179" s="3" t="s">
        <v>43</v>
      </c>
      <c r="R179" s="3" t="s">
        <v>43</v>
      </c>
      <c r="S179" s="3" t="s">
        <v>43</v>
      </c>
      <c r="T179" s="3" t="s">
        <v>43</v>
      </c>
      <c r="U179" s="28" t="s">
        <v>43</v>
      </c>
      <c r="V179" s="28"/>
      <c r="W179" s="28" t="s">
        <v>43</v>
      </c>
      <c r="X179" s="28"/>
    </row>
    <row r="180" spans="2:24" ht="13.5" customHeight="1">
      <c r="B180" s="25"/>
      <c r="C180" s="25"/>
      <c r="D180" s="1" t="s">
        <v>281</v>
      </c>
      <c r="E180" s="1"/>
      <c r="F180" s="26" t="s">
        <v>282</v>
      </c>
      <c r="G180" s="26"/>
      <c r="H180" s="28" t="s">
        <v>283</v>
      </c>
      <c r="I180" s="28"/>
      <c r="J180" s="3" t="s">
        <v>283</v>
      </c>
      <c r="K180" s="3" t="s">
        <v>284</v>
      </c>
      <c r="L180" s="3" t="s">
        <v>285</v>
      </c>
      <c r="M180" s="3" t="s">
        <v>286</v>
      </c>
      <c r="N180" s="3" t="s">
        <v>43</v>
      </c>
      <c r="O180" s="3" t="s">
        <v>287</v>
      </c>
      <c r="P180" s="3" t="s">
        <v>43</v>
      </c>
      <c r="Q180" s="3" t="s">
        <v>43</v>
      </c>
      <c r="R180" s="3" t="s">
        <v>43</v>
      </c>
      <c r="S180" s="3" t="s">
        <v>43</v>
      </c>
      <c r="T180" s="3" t="s">
        <v>43</v>
      </c>
      <c r="U180" s="28" t="s">
        <v>43</v>
      </c>
      <c r="V180" s="28"/>
      <c r="W180" s="28" t="s">
        <v>43</v>
      </c>
      <c r="X180" s="28"/>
    </row>
    <row r="181" spans="2:24" ht="13.5" customHeight="1">
      <c r="B181" s="23"/>
      <c r="C181" s="23"/>
      <c r="D181" s="4"/>
      <c r="E181" s="4" t="s">
        <v>74</v>
      </c>
      <c r="F181" s="17" t="s">
        <v>75</v>
      </c>
      <c r="G181" s="17"/>
      <c r="H181" s="22" t="s">
        <v>287</v>
      </c>
      <c r="I181" s="22"/>
      <c r="J181" s="5" t="s">
        <v>287</v>
      </c>
      <c r="K181" s="5" t="s">
        <v>43</v>
      </c>
      <c r="L181" s="5" t="s">
        <v>43</v>
      </c>
      <c r="M181" s="5" t="s">
        <v>43</v>
      </c>
      <c r="N181" s="5" t="s">
        <v>43</v>
      </c>
      <c r="O181" s="5" t="s">
        <v>287</v>
      </c>
      <c r="P181" s="5" t="s">
        <v>43</v>
      </c>
      <c r="Q181" s="5" t="s">
        <v>43</v>
      </c>
      <c r="R181" s="5" t="s">
        <v>43</v>
      </c>
      <c r="S181" s="5" t="s">
        <v>43</v>
      </c>
      <c r="T181" s="5" t="s">
        <v>43</v>
      </c>
      <c r="U181" s="22" t="s">
        <v>43</v>
      </c>
      <c r="V181" s="22"/>
      <c r="W181" s="22" t="s">
        <v>43</v>
      </c>
      <c r="X181" s="22"/>
    </row>
    <row r="182" spans="2:24" ht="13.5" customHeight="1">
      <c r="B182" s="23"/>
      <c r="C182" s="23"/>
      <c r="D182" s="4"/>
      <c r="E182" s="4" t="s">
        <v>76</v>
      </c>
      <c r="F182" s="17" t="s">
        <v>77</v>
      </c>
      <c r="G182" s="17"/>
      <c r="H182" s="22" t="s">
        <v>288</v>
      </c>
      <c r="I182" s="22"/>
      <c r="J182" s="5" t="s">
        <v>288</v>
      </c>
      <c r="K182" s="5" t="s">
        <v>288</v>
      </c>
      <c r="L182" s="5" t="s">
        <v>288</v>
      </c>
      <c r="M182" s="5" t="s">
        <v>43</v>
      </c>
      <c r="N182" s="5" t="s">
        <v>43</v>
      </c>
      <c r="O182" s="5" t="s">
        <v>43</v>
      </c>
      <c r="P182" s="5" t="s">
        <v>43</v>
      </c>
      <c r="Q182" s="5" t="s">
        <v>43</v>
      </c>
      <c r="R182" s="5" t="s">
        <v>43</v>
      </c>
      <c r="S182" s="5" t="s">
        <v>43</v>
      </c>
      <c r="T182" s="5" t="s">
        <v>43</v>
      </c>
      <c r="U182" s="22" t="s">
        <v>43</v>
      </c>
      <c r="V182" s="22"/>
      <c r="W182" s="22" t="s">
        <v>43</v>
      </c>
      <c r="X182" s="22"/>
    </row>
    <row r="183" spans="2:24" ht="13.5" customHeight="1">
      <c r="B183" s="23"/>
      <c r="C183" s="23"/>
      <c r="D183" s="4"/>
      <c r="E183" s="4" t="s">
        <v>79</v>
      </c>
      <c r="F183" s="17" t="s">
        <v>80</v>
      </c>
      <c r="G183" s="17"/>
      <c r="H183" s="22" t="s">
        <v>289</v>
      </c>
      <c r="I183" s="22"/>
      <c r="J183" s="5" t="s">
        <v>289</v>
      </c>
      <c r="K183" s="5" t="s">
        <v>289</v>
      </c>
      <c r="L183" s="5" t="s">
        <v>289</v>
      </c>
      <c r="M183" s="5" t="s">
        <v>43</v>
      </c>
      <c r="N183" s="5" t="s">
        <v>43</v>
      </c>
      <c r="O183" s="5" t="s">
        <v>43</v>
      </c>
      <c r="P183" s="5" t="s">
        <v>43</v>
      </c>
      <c r="Q183" s="5" t="s">
        <v>43</v>
      </c>
      <c r="R183" s="5" t="s">
        <v>43</v>
      </c>
      <c r="S183" s="5" t="s">
        <v>43</v>
      </c>
      <c r="T183" s="5" t="s">
        <v>43</v>
      </c>
      <c r="U183" s="22" t="s">
        <v>43</v>
      </c>
      <c r="V183" s="22"/>
      <c r="W183" s="22" t="s">
        <v>43</v>
      </c>
      <c r="X183" s="22"/>
    </row>
    <row r="184" spans="2:24" ht="13.5" customHeight="1">
      <c r="B184" s="23"/>
      <c r="C184" s="23"/>
      <c r="D184" s="4"/>
      <c r="E184" s="4" t="s">
        <v>82</v>
      </c>
      <c r="F184" s="17" t="s">
        <v>83</v>
      </c>
      <c r="G184" s="17"/>
      <c r="H184" s="22" t="s">
        <v>290</v>
      </c>
      <c r="I184" s="22"/>
      <c r="J184" s="5" t="s">
        <v>290</v>
      </c>
      <c r="K184" s="5" t="s">
        <v>290</v>
      </c>
      <c r="L184" s="5" t="s">
        <v>290</v>
      </c>
      <c r="M184" s="5" t="s">
        <v>43</v>
      </c>
      <c r="N184" s="5" t="s">
        <v>43</v>
      </c>
      <c r="O184" s="5" t="s">
        <v>43</v>
      </c>
      <c r="P184" s="5" t="s">
        <v>43</v>
      </c>
      <c r="Q184" s="5" t="s">
        <v>43</v>
      </c>
      <c r="R184" s="5" t="s">
        <v>43</v>
      </c>
      <c r="S184" s="5" t="s">
        <v>43</v>
      </c>
      <c r="T184" s="5" t="s">
        <v>43</v>
      </c>
      <c r="U184" s="22" t="s">
        <v>43</v>
      </c>
      <c r="V184" s="22"/>
      <c r="W184" s="22" t="s">
        <v>43</v>
      </c>
      <c r="X184" s="22"/>
    </row>
    <row r="185" spans="2:24" ht="13.5" customHeight="1">
      <c r="B185" s="23"/>
      <c r="C185" s="23"/>
      <c r="D185" s="4"/>
      <c r="E185" s="4" t="s">
        <v>85</v>
      </c>
      <c r="F185" s="17" t="s">
        <v>86</v>
      </c>
      <c r="G185" s="17"/>
      <c r="H185" s="22" t="s">
        <v>291</v>
      </c>
      <c r="I185" s="22"/>
      <c r="J185" s="5" t="s">
        <v>291</v>
      </c>
      <c r="K185" s="5" t="s">
        <v>291</v>
      </c>
      <c r="L185" s="5" t="s">
        <v>291</v>
      </c>
      <c r="M185" s="5" t="s">
        <v>43</v>
      </c>
      <c r="N185" s="5" t="s">
        <v>43</v>
      </c>
      <c r="O185" s="5" t="s">
        <v>43</v>
      </c>
      <c r="P185" s="5" t="s">
        <v>43</v>
      </c>
      <c r="Q185" s="5" t="s">
        <v>43</v>
      </c>
      <c r="R185" s="5" t="s">
        <v>43</v>
      </c>
      <c r="S185" s="5" t="s">
        <v>43</v>
      </c>
      <c r="T185" s="5" t="s">
        <v>43</v>
      </c>
      <c r="U185" s="22" t="s">
        <v>43</v>
      </c>
      <c r="V185" s="22"/>
      <c r="W185" s="22" t="s">
        <v>43</v>
      </c>
      <c r="X185" s="22"/>
    </row>
    <row r="186" spans="2:24" ht="13.5" customHeight="1">
      <c r="B186" s="23"/>
      <c r="C186" s="23"/>
      <c r="D186" s="4"/>
      <c r="E186" s="4" t="s">
        <v>88</v>
      </c>
      <c r="F186" s="17" t="s">
        <v>89</v>
      </c>
      <c r="G186" s="17"/>
      <c r="H186" s="22" t="s">
        <v>292</v>
      </c>
      <c r="I186" s="22"/>
      <c r="J186" s="5" t="s">
        <v>292</v>
      </c>
      <c r="K186" s="5" t="s">
        <v>292</v>
      </c>
      <c r="L186" s="5" t="s">
        <v>292</v>
      </c>
      <c r="M186" s="5" t="s">
        <v>43</v>
      </c>
      <c r="N186" s="5" t="s">
        <v>43</v>
      </c>
      <c r="O186" s="5" t="s">
        <v>43</v>
      </c>
      <c r="P186" s="5" t="s">
        <v>43</v>
      </c>
      <c r="Q186" s="5" t="s">
        <v>43</v>
      </c>
      <c r="R186" s="5" t="s">
        <v>43</v>
      </c>
      <c r="S186" s="5" t="s">
        <v>43</v>
      </c>
      <c r="T186" s="5" t="s">
        <v>43</v>
      </c>
      <c r="U186" s="22" t="s">
        <v>43</v>
      </c>
      <c r="V186" s="22"/>
      <c r="W186" s="22" t="s">
        <v>43</v>
      </c>
      <c r="X186" s="22"/>
    </row>
    <row r="187" spans="2:24" ht="13.5" customHeight="1">
      <c r="B187" s="23"/>
      <c r="C187" s="23"/>
      <c r="D187" s="4"/>
      <c r="E187" s="4" t="s">
        <v>60</v>
      </c>
      <c r="F187" s="17" t="s">
        <v>61</v>
      </c>
      <c r="G187" s="17"/>
      <c r="H187" s="22" t="s">
        <v>293</v>
      </c>
      <c r="I187" s="22"/>
      <c r="J187" s="5" t="s">
        <v>293</v>
      </c>
      <c r="K187" s="5" t="s">
        <v>293</v>
      </c>
      <c r="L187" s="5" t="s">
        <v>43</v>
      </c>
      <c r="M187" s="5" t="s">
        <v>293</v>
      </c>
      <c r="N187" s="5" t="s">
        <v>43</v>
      </c>
      <c r="O187" s="5" t="s">
        <v>43</v>
      </c>
      <c r="P187" s="5" t="s">
        <v>43</v>
      </c>
      <c r="Q187" s="5" t="s">
        <v>43</v>
      </c>
      <c r="R187" s="5" t="s">
        <v>43</v>
      </c>
      <c r="S187" s="5" t="s">
        <v>43</v>
      </c>
      <c r="T187" s="5" t="s">
        <v>43</v>
      </c>
      <c r="U187" s="22" t="s">
        <v>43</v>
      </c>
      <c r="V187" s="22"/>
      <c r="W187" s="22" t="s">
        <v>43</v>
      </c>
      <c r="X187" s="22"/>
    </row>
    <row r="188" spans="2:24" ht="17.25" customHeight="1">
      <c r="B188" s="23"/>
      <c r="C188" s="23"/>
      <c r="D188" s="4"/>
      <c r="E188" s="4" t="s">
        <v>294</v>
      </c>
      <c r="F188" s="17" t="s">
        <v>295</v>
      </c>
      <c r="G188" s="17"/>
      <c r="H188" s="22" t="s">
        <v>296</v>
      </c>
      <c r="I188" s="22"/>
      <c r="J188" s="5" t="s">
        <v>296</v>
      </c>
      <c r="K188" s="5" t="s">
        <v>296</v>
      </c>
      <c r="L188" s="5" t="s">
        <v>43</v>
      </c>
      <c r="M188" s="5" t="s">
        <v>296</v>
      </c>
      <c r="N188" s="5" t="s">
        <v>43</v>
      </c>
      <c r="O188" s="5" t="s">
        <v>43</v>
      </c>
      <c r="P188" s="5" t="s">
        <v>43</v>
      </c>
      <c r="Q188" s="5" t="s">
        <v>43</v>
      </c>
      <c r="R188" s="5" t="s">
        <v>43</v>
      </c>
      <c r="S188" s="5" t="s">
        <v>43</v>
      </c>
      <c r="T188" s="5" t="s">
        <v>43</v>
      </c>
      <c r="U188" s="22" t="s">
        <v>43</v>
      </c>
      <c r="V188" s="22"/>
      <c r="W188" s="22" t="s">
        <v>43</v>
      </c>
      <c r="X188" s="22"/>
    </row>
    <row r="189" spans="2:24" ht="13.5" customHeight="1">
      <c r="B189" s="23"/>
      <c r="C189" s="23"/>
      <c r="D189" s="4"/>
      <c r="E189" s="4" t="s">
        <v>92</v>
      </c>
      <c r="F189" s="17" t="s">
        <v>93</v>
      </c>
      <c r="G189" s="17"/>
      <c r="H189" s="22" t="s">
        <v>297</v>
      </c>
      <c r="I189" s="22"/>
      <c r="J189" s="5" t="s">
        <v>297</v>
      </c>
      <c r="K189" s="5" t="s">
        <v>297</v>
      </c>
      <c r="L189" s="5" t="s">
        <v>43</v>
      </c>
      <c r="M189" s="5" t="s">
        <v>297</v>
      </c>
      <c r="N189" s="5" t="s">
        <v>43</v>
      </c>
      <c r="O189" s="5" t="s">
        <v>43</v>
      </c>
      <c r="P189" s="5" t="s">
        <v>43</v>
      </c>
      <c r="Q189" s="5" t="s">
        <v>43</v>
      </c>
      <c r="R189" s="5" t="s">
        <v>43</v>
      </c>
      <c r="S189" s="5" t="s">
        <v>43</v>
      </c>
      <c r="T189" s="5" t="s">
        <v>43</v>
      </c>
      <c r="U189" s="22" t="s">
        <v>43</v>
      </c>
      <c r="V189" s="22"/>
      <c r="W189" s="22" t="s">
        <v>43</v>
      </c>
      <c r="X189" s="22"/>
    </row>
    <row r="190" spans="2:24" ht="13.5" customHeight="1">
      <c r="B190" s="23"/>
      <c r="C190" s="23"/>
      <c r="D190" s="4"/>
      <c r="E190" s="4" t="s">
        <v>95</v>
      </c>
      <c r="F190" s="17" t="s">
        <v>96</v>
      </c>
      <c r="G190" s="17"/>
      <c r="H190" s="22" t="s">
        <v>148</v>
      </c>
      <c r="I190" s="22"/>
      <c r="J190" s="5" t="s">
        <v>148</v>
      </c>
      <c r="K190" s="5" t="s">
        <v>148</v>
      </c>
      <c r="L190" s="5" t="s">
        <v>43</v>
      </c>
      <c r="M190" s="5" t="s">
        <v>148</v>
      </c>
      <c r="N190" s="5" t="s">
        <v>43</v>
      </c>
      <c r="O190" s="5" t="s">
        <v>43</v>
      </c>
      <c r="P190" s="5" t="s">
        <v>43</v>
      </c>
      <c r="Q190" s="5" t="s">
        <v>43</v>
      </c>
      <c r="R190" s="5" t="s">
        <v>43</v>
      </c>
      <c r="S190" s="5" t="s">
        <v>43</v>
      </c>
      <c r="T190" s="5" t="s">
        <v>43</v>
      </c>
      <c r="U190" s="22" t="s">
        <v>43</v>
      </c>
      <c r="V190" s="22"/>
      <c r="W190" s="22" t="s">
        <v>43</v>
      </c>
      <c r="X190" s="22"/>
    </row>
    <row r="191" spans="2:24" ht="13.5" customHeight="1">
      <c r="B191" s="23"/>
      <c r="C191" s="23"/>
      <c r="D191" s="4"/>
      <c r="E191" s="4" t="s">
        <v>98</v>
      </c>
      <c r="F191" s="17" t="s">
        <v>99</v>
      </c>
      <c r="G191" s="17"/>
      <c r="H191" s="22" t="s">
        <v>298</v>
      </c>
      <c r="I191" s="22"/>
      <c r="J191" s="5" t="s">
        <v>298</v>
      </c>
      <c r="K191" s="5" t="s">
        <v>298</v>
      </c>
      <c r="L191" s="5" t="s">
        <v>43</v>
      </c>
      <c r="M191" s="5" t="s">
        <v>298</v>
      </c>
      <c r="N191" s="5" t="s">
        <v>43</v>
      </c>
      <c r="O191" s="5" t="s">
        <v>43</v>
      </c>
      <c r="P191" s="5" t="s">
        <v>43</v>
      </c>
      <c r="Q191" s="5" t="s">
        <v>43</v>
      </c>
      <c r="R191" s="5" t="s">
        <v>43</v>
      </c>
      <c r="S191" s="5" t="s">
        <v>43</v>
      </c>
      <c r="T191" s="5" t="s">
        <v>43</v>
      </c>
      <c r="U191" s="22" t="s">
        <v>43</v>
      </c>
      <c r="V191" s="22"/>
      <c r="W191" s="22" t="s">
        <v>43</v>
      </c>
      <c r="X191" s="22"/>
    </row>
    <row r="192" spans="2:24" ht="13.5" customHeight="1">
      <c r="B192" s="23"/>
      <c r="C192" s="23"/>
      <c r="D192" s="4"/>
      <c r="E192" s="4" t="s">
        <v>63</v>
      </c>
      <c r="F192" s="17" t="s">
        <v>64</v>
      </c>
      <c r="G192" s="17"/>
      <c r="H192" s="22" t="s">
        <v>299</v>
      </c>
      <c r="I192" s="22"/>
      <c r="J192" s="5" t="s">
        <v>299</v>
      </c>
      <c r="K192" s="5" t="s">
        <v>299</v>
      </c>
      <c r="L192" s="5" t="s">
        <v>43</v>
      </c>
      <c r="M192" s="5" t="s">
        <v>299</v>
      </c>
      <c r="N192" s="5" t="s">
        <v>43</v>
      </c>
      <c r="O192" s="5" t="s">
        <v>43</v>
      </c>
      <c r="P192" s="5" t="s">
        <v>43</v>
      </c>
      <c r="Q192" s="5" t="s">
        <v>43</v>
      </c>
      <c r="R192" s="5" t="s">
        <v>43</v>
      </c>
      <c r="S192" s="5" t="s">
        <v>43</v>
      </c>
      <c r="T192" s="5" t="s">
        <v>43</v>
      </c>
      <c r="U192" s="22" t="s">
        <v>43</v>
      </c>
      <c r="V192" s="22"/>
      <c r="W192" s="22" t="s">
        <v>43</v>
      </c>
      <c r="X192" s="22"/>
    </row>
    <row r="193" spans="2:24" ht="13.5" customHeight="1">
      <c r="B193" s="23"/>
      <c r="C193" s="23"/>
      <c r="D193" s="4"/>
      <c r="E193" s="4" t="s">
        <v>102</v>
      </c>
      <c r="F193" s="17" t="s">
        <v>103</v>
      </c>
      <c r="G193" s="17"/>
      <c r="H193" s="22" t="s">
        <v>300</v>
      </c>
      <c r="I193" s="22"/>
      <c r="J193" s="5" t="s">
        <v>300</v>
      </c>
      <c r="K193" s="5" t="s">
        <v>300</v>
      </c>
      <c r="L193" s="5" t="s">
        <v>43</v>
      </c>
      <c r="M193" s="5" t="s">
        <v>300</v>
      </c>
      <c r="N193" s="5" t="s">
        <v>43</v>
      </c>
      <c r="O193" s="5" t="s">
        <v>43</v>
      </c>
      <c r="P193" s="5" t="s">
        <v>43</v>
      </c>
      <c r="Q193" s="5" t="s">
        <v>43</v>
      </c>
      <c r="R193" s="5" t="s">
        <v>43</v>
      </c>
      <c r="S193" s="5" t="s">
        <v>43</v>
      </c>
      <c r="T193" s="5" t="s">
        <v>43</v>
      </c>
      <c r="U193" s="22" t="s">
        <v>43</v>
      </c>
      <c r="V193" s="22"/>
      <c r="W193" s="22" t="s">
        <v>43</v>
      </c>
      <c r="X193" s="22"/>
    </row>
    <row r="194" spans="2:24" ht="24" customHeight="1">
      <c r="B194" s="23"/>
      <c r="C194" s="23"/>
      <c r="D194" s="4"/>
      <c r="E194" s="4" t="s">
        <v>108</v>
      </c>
      <c r="F194" s="17" t="s">
        <v>109</v>
      </c>
      <c r="G194" s="17"/>
      <c r="H194" s="22" t="s">
        <v>301</v>
      </c>
      <c r="I194" s="22"/>
      <c r="J194" s="5" t="s">
        <v>301</v>
      </c>
      <c r="K194" s="5" t="s">
        <v>301</v>
      </c>
      <c r="L194" s="5" t="s">
        <v>43</v>
      </c>
      <c r="M194" s="5" t="s">
        <v>301</v>
      </c>
      <c r="N194" s="5" t="s">
        <v>43</v>
      </c>
      <c r="O194" s="5" t="s">
        <v>43</v>
      </c>
      <c r="P194" s="5" t="s">
        <v>43</v>
      </c>
      <c r="Q194" s="5" t="s">
        <v>43</v>
      </c>
      <c r="R194" s="5" t="s">
        <v>43</v>
      </c>
      <c r="S194" s="5" t="s">
        <v>43</v>
      </c>
      <c r="T194" s="5" t="s">
        <v>43</v>
      </c>
      <c r="U194" s="22" t="s">
        <v>43</v>
      </c>
      <c r="V194" s="22"/>
      <c r="W194" s="22" t="s">
        <v>43</v>
      </c>
      <c r="X194" s="22"/>
    </row>
    <row r="195" spans="2:24" ht="13.5" customHeight="1">
      <c r="B195" s="23"/>
      <c r="C195" s="23"/>
      <c r="D195" s="4"/>
      <c r="E195" s="4" t="s">
        <v>111</v>
      </c>
      <c r="F195" s="17" t="s">
        <v>112</v>
      </c>
      <c r="G195" s="17"/>
      <c r="H195" s="22" t="s">
        <v>302</v>
      </c>
      <c r="I195" s="22"/>
      <c r="J195" s="5" t="s">
        <v>302</v>
      </c>
      <c r="K195" s="5" t="s">
        <v>302</v>
      </c>
      <c r="L195" s="5" t="s">
        <v>43</v>
      </c>
      <c r="M195" s="5" t="s">
        <v>302</v>
      </c>
      <c r="N195" s="5" t="s">
        <v>43</v>
      </c>
      <c r="O195" s="5" t="s">
        <v>43</v>
      </c>
      <c r="P195" s="5" t="s">
        <v>43</v>
      </c>
      <c r="Q195" s="5" t="s">
        <v>43</v>
      </c>
      <c r="R195" s="5" t="s">
        <v>43</v>
      </c>
      <c r="S195" s="5" t="s">
        <v>43</v>
      </c>
      <c r="T195" s="5" t="s">
        <v>43</v>
      </c>
      <c r="U195" s="22" t="s">
        <v>43</v>
      </c>
      <c r="V195" s="22"/>
      <c r="W195" s="22" t="s">
        <v>43</v>
      </c>
      <c r="X195" s="22"/>
    </row>
    <row r="196" spans="2:24" ht="13.5" customHeight="1">
      <c r="B196" s="23"/>
      <c r="C196" s="23"/>
      <c r="D196" s="4"/>
      <c r="E196" s="4" t="s">
        <v>114</v>
      </c>
      <c r="F196" s="17" t="s">
        <v>115</v>
      </c>
      <c r="G196" s="17"/>
      <c r="H196" s="22" t="s">
        <v>303</v>
      </c>
      <c r="I196" s="22"/>
      <c r="J196" s="5" t="s">
        <v>303</v>
      </c>
      <c r="K196" s="5" t="s">
        <v>303</v>
      </c>
      <c r="L196" s="5" t="s">
        <v>43</v>
      </c>
      <c r="M196" s="5" t="s">
        <v>303</v>
      </c>
      <c r="N196" s="5" t="s">
        <v>43</v>
      </c>
      <c r="O196" s="5" t="s">
        <v>43</v>
      </c>
      <c r="P196" s="5" t="s">
        <v>43</v>
      </c>
      <c r="Q196" s="5" t="s">
        <v>43</v>
      </c>
      <c r="R196" s="5" t="s">
        <v>43</v>
      </c>
      <c r="S196" s="5" t="s">
        <v>43</v>
      </c>
      <c r="T196" s="5" t="s">
        <v>43</v>
      </c>
      <c r="U196" s="22" t="s">
        <v>43</v>
      </c>
      <c r="V196" s="22"/>
      <c r="W196" s="22" t="s">
        <v>43</v>
      </c>
      <c r="X196" s="22"/>
    </row>
    <row r="197" spans="2:24" ht="17.25" customHeight="1">
      <c r="B197" s="23"/>
      <c r="C197" s="23"/>
      <c r="D197" s="4"/>
      <c r="E197" s="4" t="s">
        <v>117</v>
      </c>
      <c r="F197" s="17" t="s">
        <v>118</v>
      </c>
      <c r="G197" s="17"/>
      <c r="H197" s="22" t="s">
        <v>304</v>
      </c>
      <c r="I197" s="22"/>
      <c r="J197" s="5" t="s">
        <v>304</v>
      </c>
      <c r="K197" s="5" t="s">
        <v>304</v>
      </c>
      <c r="L197" s="5" t="s">
        <v>43</v>
      </c>
      <c r="M197" s="5" t="s">
        <v>304</v>
      </c>
      <c r="N197" s="5" t="s">
        <v>43</v>
      </c>
      <c r="O197" s="5" t="s">
        <v>43</v>
      </c>
      <c r="P197" s="5" t="s">
        <v>43</v>
      </c>
      <c r="Q197" s="5" t="s">
        <v>43</v>
      </c>
      <c r="R197" s="5" t="s">
        <v>43</v>
      </c>
      <c r="S197" s="5" t="s">
        <v>43</v>
      </c>
      <c r="T197" s="5" t="s">
        <v>43</v>
      </c>
      <c r="U197" s="22" t="s">
        <v>43</v>
      </c>
      <c r="V197" s="22"/>
      <c r="W197" s="22" t="s">
        <v>43</v>
      </c>
      <c r="X197" s="22"/>
    </row>
    <row r="198" spans="2:24" ht="17.25" customHeight="1">
      <c r="B198" s="23"/>
      <c r="C198" s="23"/>
      <c r="D198" s="4"/>
      <c r="E198" s="4" t="s">
        <v>125</v>
      </c>
      <c r="F198" s="17" t="s">
        <v>126</v>
      </c>
      <c r="G198" s="17"/>
      <c r="H198" s="22" t="s">
        <v>205</v>
      </c>
      <c r="I198" s="22"/>
      <c r="J198" s="5" t="s">
        <v>205</v>
      </c>
      <c r="K198" s="5" t="s">
        <v>205</v>
      </c>
      <c r="L198" s="5" t="s">
        <v>43</v>
      </c>
      <c r="M198" s="5" t="s">
        <v>205</v>
      </c>
      <c r="N198" s="5" t="s">
        <v>43</v>
      </c>
      <c r="O198" s="5" t="s">
        <v>43</v>
      </c>
      <c r="P198" s="5" t="s">
        <v>43</v>
      </c>
      <c r="Q198" s="5" t="s">
        <v>43</v>
      </c>
      <c r="R198" s="5" t="s">
        <v>43</v>
      </c>
      <c r="S198" s="5" t="s">
        <v>43</v>
      </c>
      <c r="T198" s="5" t="s">
        <v>43</v>
      </c>
      <c r="U198" s="22" t="s">
        <v>43</v>
      </c>
      <c r="V198" s="22"/>
      <c r="W198" s="22" t="s">
        <v>43</v>
      </c>
      <c r="X198" s="22"/>
    </row>
    <row r="199" spans="2:24" ht="13.5" customHeight="1">
      <c r="B199" s="25"/>
      <c r="C199" s="25"/>
      <c r="D199" s="1" t="s">
        <v>305</v>
      </c>
      <c r="E199" s="1"/>
      <c r="F199" s="26" t="s">
        <v>306</v>
      </c>
      <c r="G199" s="26"/>
      <c r="H199" s="28" t="s">
        <v>307</v>
      </c>
      <c r="I199" s="28"/>
      <c r="J199" s="3" t="s">
        <v>307</v>
      </c>
      <c r="K199" s="3" t="s">
        <v>308</v>
      </c>
      <c r="L199" s="3" t="s">
        <v>309</v>
      </c>
      <c r="M199" s="3" t="s">
        <v>310</v>
      </c>
      <c r="N199" s="3" t="s">
        <v>43</v>
      </c>
      <c r="O199" s="3" t="s">
        <v>311</v>
      </c>
      <c r="P199" s="3" t="s">
        <v>43</v>
      </c>
      <c r="Q199" s="3" t="s">
        <v>43</v>
      </c>
      <c r="R199" s="3" t="s">
        <v>43</v>
      </c>
      <c r="S199" s="3" t="s">
        <v>43</v>
      </c>
      <c r="T199" s="3" t="s">
        <v>43</v>
      </c>
      <c r="U199" s="28" t="s">
        <v>43</v>
      </c>
      <c r="V199" s="28"/>
      <c r="W199" s="28" t="s">
        <v>43</v>
      </c>
      <c r="X199" s="28"/>
    </row>
    <row r="200" spans="2:24" ht="13.5" customHeight="1">
      <c r="B200" s="23"/>
      <c r="C200" s="23"/>
      <c r="D200" s="4"/>
      <c r="E200" s="4" t="s">
        <v>74</v>
      </c>
      <c r="F200" s="17" t="s">
        <v>75</v>
      </c>
      <c r="G200" s="17"/>
      <c r="H200" s="22" t="s">
        <v>311</v>
      </c>
      <c r="I200" s="22"/>
      <c r="J200" s="5" t="s">
        <v>311</v>
      </c>
      <c r="K200" s="5" t="s">
        <v>43</v>
      </c>
      <c r="L200" s="5" t="s">
        <v>43</v>
      </c>
      <c r="M200" s="5" t="s">
        <v>43</v>
      </c>
      <c r="N200" s="5" t="s">
        <v>43</v>
      </c>
      <c r="O200" s="5" t="s">
        <v>311</v>
      </c>
      <c r="P200" s="5" t="s">
        <v>43</v>
      </c>
      <c r="Q200" s="5" t="s">
        <v>43</v>
      </c>
      <c r="R200" s="5" t="s">
        <v>43</v>
      </c>
      <c r="S200" s="5" t="s">
        <v>43</v>
      </c>
      <c r="T200" s="5" t="s">
        <v>43</v>
      </c>
      <c r="U200" s="22" t="s">
        <v>43</v>
      </c>
      <c r="V200" s="22"/>
      <c r="W200" s="22" t="s">
        <v>43</v>
      </c>
      <c r="X200" s="22"/>
    </row>
    <row r="201" spans="2:24" ht="13.5" customHeight="1">
      <c r="B201" s="23"/>
      <c r="C201" s="23"/>
      <c r="D201" s="4"/>
      <c r="E201" s="4" t="s">
        <v>76</v>
      </c>
      <c r="F201" s="17" t="s">
        <v>77</v>
      </c>
      <c r="G201" s="17"/>
      <c r="H201" s="22" t="s">
        <v>312</v>
      </c>
      <c r="I201" s="22"/>
      <c r="J201" s="5" t="s">
        <v>312</v>
      </c>
      <c r="K201" s="5" t="s">
        <v>312</v>
      </c>
      <c r="L201" s="5" t="s">
        <v>312</v>
      </c>
      <c r="M201" s="5" t="s">
        <v>43</v>
      </c>
      <c r="N201" s="5" t="s">
        <v>43</v>
      </c>
      <c r="O201" s="5" t="s">
        <v>43</v>
      </c>
      <c r="P201" s="5" t="s">
        <v>43</v>
      </c>
      <c r="Q201" s="5" t="s">
        <v>43</v>
      </c>
      <c r="R201" s="5" t="s">
        <v>43</v>
      </c>
      <c r="S201" s="5" t="s">
        <v>43</v>
      </c>
      <c r="T201" s="5" t="s">
        <v>43</v>
      </c>
      <c r="U201" s="22" t="s">
        <v>43</v>
      </c>
      <c r="V201" s="22"/>
      <c r="W201" s="22" t="s">
        <v>43</v>
      </c>
      <c r="X201" s="22"/>
    </row>
    <row r="202" spans="2:24" ht="13.5" customHeight="1">
      <c r="B202" s="23"/>
      <c r="C202" s="23"/>
      <c r="D202" s="4"/>
      <c r="E202" s="4" t="s">
        <v>79</v>
      </c>
      <c r="F202" s="17" t="s">
        <v>80</v>
      </c>
      <c r="G202" s="17"/>
      <c r="H202" s="22" t="s">
        <v>313</v>
      </c>
      <c r="I202" s="22"/>
      <c r="J202" s="5" t="s">
        <v>313</v>
      </c>
      <c r="K202" s="5" t="s">
        <v>313</v>
      </c>
      <c r="L202" s="5" t="s">
        <v>313</v>
      </c>
      <c r="M202" s="5" t="s">
        <v>43</v>
      </c>
      <c r="N202" s="5" t="s">
        <v>43</v>
      </c>
      <c r="O202" s="5" t="s">
        <v>43</v>
      </c>
      <c r="P202" s="5" t="s">
        <v>43</v>
      </c>
      <c r="Q202" s="5" t="s">
        <v>43</v>
      </c>
      <c r="R202" s="5" t="s">
        <v>43</v>
      </c>
      <c r="S202" s="5" t="s">
        <v>43</v>
      </c>
      <c r="T202" s="5" t="s">
        <v>43</v>
      </c>
      <c r="U202" s="22" t="s">
        <v>43</v>
      </c>
      <c r="V202" s="22"/>
      <c r="W202" s="22" t="s">
        <v>43</v>
      </c>
      <c r="X202" s="22"/>
    </row>
    <row r="203" spans="2:24" ht="13.5" customHeight="1">
      <c r="B203" s="23"/>
      <c r="C203" s="23"/>
      <c r="D203" s="4"/>
      <c r="E203" s="4" t="s">
        <v>82</v>
      </c>
      <c r="F203" s="17" t="s">
        <v>83</v>
      </c>
      <c r="G203" s="17"/>
      <c r="H203" s="22" t="s">
        <v>314</v>
      </c>
      <c r="I203" s="22"/>
      <c r="J203" s="5" t="s">
        <v>314</v>
      </c>
      <c r="K203" s="5" t="s">
        <v>314</v>
      </c>
      <c r="L203" s="5" t="s">
        <v>314</v>
      </c>
      <c r="M203" s="5" t="s">
        <v>43</v>
      </c>
      <c r="N203" s="5" t="s">
        <v>43</v>
      </c>
      <c r="O203" s="5" t="s">
        <v>43</v>
      </c>
      <c r="P203" s="5" t="s">
        <v>43</v>
      </c>
      <c r="Q203" s="5" t="s">
        <v>43</v>
      </c>
      <c r="R203" s="5" t="s">
        <v>43</v>
      </c>
      <c r="S203" s="5" t="s">
        <v>43</v>
      </c>
      <c r="T203" s="5" t="s">
        <v>43</v>
      </c>
      <c r="U203" s="22" t="s">
        <v>43</v>
      </c>
      <c r="V203" s="22"/>
      <c r="W203" s="22" t="s">
        <v>43</v>
      </c>
      <c r="X203" s="22"/>
    </row>
    <row r="204" spans="2:24" ht="13.5" customHeight="1">
      <c r="B204" s="23"/>
      <c r="C204" s="23"/>
      <c r="D204" s="4"/>
      <c r="E204" s="4" t="s">
        <v>85</v>
      </c>
      <c r="F204" s="17" t="s">
        <v>86</v>
      </c>
      <c r="G204" s="17"/>
      <c r="H204" s="22" t="s">
        <v>315</v>
      </c>
      <c r="I204" s="22"/>
      <c r="J204" s="5" t="s">
        <v>315</v>
      </c>
      <c r="K204" s="5" t="s">
        <v>315</v>
      </c>
      <c r="L204" s="5" t="s">
        <v>315</v>
      </c>
      <c r="M204" s="5" t="s">
        <v>43</v>
      </c>
      <c r="N204" s="5" t="s">
        <v>43</v>
      </c>
      <c r="O204" s="5" t="s">
        <v>43</v>
      </c>
      <c r="P204" s="5" t="s">
        <v>43</v>
      </c>
      <c r="Q204" s="5" t="s">
        <v>43</v>
      </c>
      <c r="R204" s="5" t="s">
        <v>43</v>
      </c>
      <c r="S204" s="5" t="s">
        <v>43</v>
      </c>
      <c r="T204" s="5" t="s">
        <v>43</v>
      </c>
      <c r="U204" s="22" t="s">
        <v>43</v>
      </c>
      <c r="V204" s="22"/>
      <c r="W204" s="22" t="s">
        <v>43</v>
      </c>
      <c r="X204" s="22"/>
    </row>
    <row r="205" spans="2:24" ht="8.25" customHeight="1">
      <c r="B205" s="25" t="s">
        <v>0</v>
      </c>
      <c r="C205" s="25"/>
      <c r="D205" s="25" t="s">
        <v>1</v>
      </c>
      <c r="E205" s="25" t="s">
        <v>2</v>
      </c>
      <c r="F205" s="25" t="s">
        <v>3</v>
      </c>
      <c r="G205" s="25"/>
      <c r="H205" s="25" t="s">
        <v>4</v>
      </c>
      <c r="I205" s="25"/>
      <c r="J205" s="25" t="s">
        <v>5</v>
      </c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2:24" ht="11.25" customHeight="1">
      <c r="B206" s="25"/>
      <c r="C206" s="25"/>
      <c r="D206" s="25"/>
      <c r="E206" s="25"/>
      <c r="F206" s="25"/>
      <c r="G206" s="25"/>
      <c r="H206" s="25"/>
      <c r="I206" s="25"/>
      <c r="J206" s="25" t="s">
        <v>6</v>
      </c>
      <c r="K206" s="25" t="s">
        <v>7</v>
      </c>
      <c r="L206" s="25"/>
      <c r="M206" s="25"/>
      <c r="N206" s="25"/>
      <c r="O206" s="25"/>
      <c r="P206" s="25"/>
      <c r="Q206" s="25"/>
      <c r="R206" s="25"/>
      <c r="S206" s="25" t="s">
        <v>8</v>
      </c>
      <c r="T206" s="25" t="s">
        <v>7</v>
      </c>
      <c r="U206" s="25"/>
      <c r="V206" s="25"/>
      <c r="W206" s="25"/>
      <c r="X206" s="25"/>
    </row>
    <row r="207" spans="2:24" ht="2.25" customHeight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 t="s">
        <v>9</v>
      </c>
      <c r="U207" s="25" t="s">
        <v>10</v>
      </c>
      <c r="V207" s="25"/>
      <c r="W207" s="25" t="s">
        <v>11</v>
      </c>
      <c r="X207" s="25"/>
    </row>
    <row r="208" spans="2:24" ht="5.25" customHeight="1">
      <c r="B208" s="25"/>
      <c r="C208" s="25"/>
      <c r="D208" s="25"/>
      <c r="E208" s="25"/>
      <c r="F208" s="25"/>
      <c r="G208" s="25"/>
      <c r="H208" s="25"/>
      <c r="I208" s="25"/>
      <c r="J208" s="25"/>
      <c r="K208" s="25" t="s">
        <v>12</v>
      </c>
      <c r="L208" s="25" t="s">
        <v>7</v>
      </c>
      <c r="M208" s="25"/>
      <c r="N208" s="25" t="s">
        <v>13</v>
      </c>
      <c r="O208" s="25" t="s">
        <v>14</v>
      </c>
      <c r="P208" s="25" t="s">
        <v>15</v>
      </c>
      <c r="Q208" s="25" t="s">
        <v>16</v>
      </c>
      <c r="R208" s="25" t="s">
        <v>17</v>
      </c>
      <c r="S208" s="25"/>
      <c r="T208" s="25"/>
      <c r="U208" s="25"/>
      <c r="V208" s="25"/>
      <c r="W208" s="25"/>
      <c r="X208" s="25"/>
    </row>
    <row r="209" spans="2:24" ht="2.25" customHeight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 t="s">
        <v>18</v>
      </c>
      <c r="V209" s="25"/>
      <c r="W209" s="25"/>
      <c r="X209" s="25"/>
    </row>
    <row r="210" spans="2:24" ht="39.75" customHeight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1" t="s">
        <v>19</v>
      </c>
      <c r="M210" s="1" t="s">
        <v>20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2:24" ht="8.25" customHeight="1">
      <c r="B211" s="29" t="s">
        <v>21</v>
      </c>
      <c r="C211" s="29"/>
      <c r="D211" s="2" t="s">
        <v>22</v>
      </c>
      <c r="E211" s="2" t="s">
        <v>23</v>
      </c>
      <c r="F211" s="29" t="s">
        <v>24</v>
      </c>
      <c r="G211" s="29"/>
      <c r="H211" s="29" t="s">
        <v>25</v>
      </c>
      <c r="I211" s="29"/>
      <c r="J211" s="2" t="s">
        <v>26</v>
      </c>
      <c r="K211" s="2" t="s">
        <v>27</v>
      </c>
      <c r="L211" s="2" t="s">
        <v>28</v>
      </c>
      <c r="M211" s="2" t="s">
        <v>29</v>
      </c>
      <c r="N211" s="2" t="s">
        <v>30</v>
      </c>
      <c r="O211" s="2" t="s">
        <v>31</v>
      </c>
      <c r="P211" s="2" t="s">
        <v>32</v>
      </c>
      <c r="Q211" s="2" t="s">
        <v>33</v>
      </c>
      <c r="R211" s="2" t="s">
        <v>34</v>
      </c>
      <c r="S211" s="2" t="s">
        <v>35</v>
      </c>
      <c r="T211" s="2" t="s">
        <v>36</v>
      </c>
      <c r="U211" s="29" t="s">
        <v>37</v>
      </c>
      <c r="V211" s="29"/>
      <c r="W211" s="29" t="s">
        <v>38</v>
      </c>
      <c r="X211" s="29"/>
    </row>
    <row r="212" spans="2:24" ht="17.25" customHeight="1">
      <c r="B212" s="23"/>
      <c r="C212" s="23"/>
      <c r="D212" s="4"/>
      <c r="E212" s="4" t="s">
        <v>294</v>
      </c>
      <c r="F212" s="17" t="s">
        <v>295</v>
      </c>
      <c r="G212" s="17"/>
      <c r="H212" s="22" t="s">
        <v>220</v>
      </c>
      <c r="I212" s="22"/>
      <c r="J212" s="5" t="s">
        <v>220</v>
      </c>
      <c r="K212" s="5" t="s">
        <v>220</v>
      </c>
      <c r="L212" s="5" t="s">
        <v>43</v>
      </c>
      <c r="M212" s="5" t="s">
        <v>220</v>
      </c>
      <c r="N212" s="5" t="s">
        <v>43</v>
      </c>
      <c r="O212" s="5" t="s">
        <v>43</v>
      </c>
      <c r="P212" s="5" t="s">
        <v>43</v>
      </c>
      <c r="Q212" s="5" t="s">
        <v>43</v>
      </c>
      <c r="R212" s="5" t="s">
        <v>43</v>
      </c>
      <c r="S212" s="5" t="s">
        <v>43</v>
      </c>
      <c r="T212" s="5" t="s">
        <v>43</v>
      </c>
      <c r="U212" s="22" t="s">
        <v>43</v>
      </c>
      <c r="V212" s="22"/>
      <c r="W212" s="22" t="s">
        <v>43</v>
      </c>
      <c r="X212" s="22"/>
    </row>
    <row r="213" spans="2:24" ht="13.5" customHeight="1">
      <c r="B213" s="23"/>
      <c r="C213" s="23"/>
      <c r="D213" s="4"/>
      <c r="E213" s="4" t="s">
        <v>92</v>
      </c>
      <c r="F213" s="17" t="s">
        <v>93</v>
      </c>
      <c r="G213" s="17"/>
      <c r="H213" s="22" t="s">
        <v>62</v>
      </c>
      <c r="I213" s="22"/>
      <c r="J213" s="5" t="s">
        <v>62</v>
      </c>
      <c r="K213" s="5" t="s">
        <v>62</v>
      </c>
      <c r="L213" s="5" t="s">
        <v>43</v>
      </c>
      <c r="M213" s="5" t="s">
        <v>62</v>
      </c>
      <c r="N213" s="5" t="s">
        <v>43</v>
      </c>
      <c r="O213" s="5" t="s">
        <v>43</v>
      </c>
      <c r="P213" s="5" t="s">
        <v>43</v>
      </c>
      <c r="Q213" s="5" t="s">
        <v>43</v>
      </c>
      <c r="R213" s="5" t="s">
        <v>43</v>
      </c>
      <c r="S213" s="5" t="s">
        <v>43</v>
      </c>
      <c r="T213" s="5" t="s">
        <v>43</v>
      </c>
      <c r="U213" s="22" t="s">
        <v>43</v>
      </c>
      <c r="V213" s="22"/>
      <c r="W213" s="22" t="s">
        <v>43</v>
      </c>
      <c r="X213" s="22"/>
    </row>
    <row r="214" spans="2:24" ht="13.5" customHeight="1">
      <c r="B214" s="23"/>
      <c r="C214" s="23"/>
      <c r="D214" s="4"/>
      <c r="E214" s="4" t="s">
        <v>63</v>
      </c>
      <c r="F214" s="17" t="s">
        <v>64</v>
      </c>
      <c r="G214" s="17"/>
      <c r="H214" s="22" t="s">
        <v>178</v>
      </c>
      <c r="I214" s="22"/>
      <c r="J214" s="5" t="s">
        <v>178</v>
      </c>
      <c r="K214" s="5" t="s">
        <v>178</v>
      </c>
      <c r="L214" s="5" t="s">
        <v>43</v>
      </c>
      <c r="M214" s="5" t="s">
        <v>178</v>
      </c>
      <c r="N214" s="5" t="s">
        <v>43</v>
      </c>
      <c r="O214" s="5" t="s">
        <v>43</v>
      </c>
      <c r="P214" s="5" t="s">
        <v>43</v>
      </c>
      <c r="Q214" s="5" t="s">
        <v>43</v>
      </c>
      <c r="R214" s="5" t="s">
        <v>43</v>
      </c>
      <c r="S214" s="5" t="s">
        <v>43</v>
      </c>
      <c r="T214" s="5" t="s">
        <v>43</v>
      </c>
      <c r="U214" s="22" t="s">
        <v>43</v>
      </c>
      <c r="V214" s="22"/>
      <c r="W214" s="22" t="s">
        <v>43</v>
      </c>
      <c r="X214" s="22"/>
    </row>
    <row r="215" spans="2:24" ht="17.25" customHeight="1">
      <c r="B215" s="23"/>
      <c r="C215" s="23"/>
      <c r="D215" s="4"/>
      <c r="E215" s="4" t="s">
        <v>117</v>
      </c>
      <c r="F215" s="17" t="s">
        <v>118</v>
      </c>
      <c r="G215" s="17"/>
      <c r="H215" s="22" t="s">
        <v>316</v>
      </c>
      <c r="I215" s="22"/>
      <c r="J215" s="5" t="s">
        <v>316</v>
      </c>
      <c r="K215" s="5" t="s">
        <v>316</v>
      </c>
      <c r="L215" s="5" t="s">
        <v>43</v>
      </c>
      <c r="M215" s="5" t="s">
        <v>316</v>
      </c>
      <c r="N215" s="5" t="s">
        <v>43</v>
      </c>
      <c r="O215" s="5" t="s">
        <v>43</v>
      </c>
      <c r="P215" s="5" t="s">
        <v>43</v>
      </c>
      <c r="Q215" s="5" t="s">
        <v>43</v>
      </c>
      <c r="R215" s="5" t="s">
        <v>43</v>
      </c>
      <c r="S215" s="5" t="s">
        <v>43</v>
      </c>
      <c r="T215" s="5" t="s">
        <v>43</v>
      </c>
      <c r="U215" s="22" t="s">
        <v>43</v>
      </c>
      <c r="V215" s="22"/>
      <c r="W215" s="22" t="s">
        <v>43</v>
      </c>
      <c r="X215" s="22"/>
    </row>
    <row r="216" spans="2:24" ht="13.5" customHeight="1">
      <c r="B216" s="25"/>
      <c r="C216" s="25"/>
      <c r="D216" s="1" t="s">
        <v>317</v>
      </c>
      <c r="E216" s="1"/>
      <c r="F216" s="26" t="s">
        <v>318</v>
      </c>
      <c r="G216" s="26"/>
      <c r="H216" s="28" t="s">
        <v>319</v>
      </c>
      <c r="I216" s="28"/>
      <c r="J216" s="3" t="s">
        <v>319</v>
      </c>
      <c r="K216" s="3" t="s">
        <v>320</v>
      </c>
      <c r="L216" s="3" t="s">
        <v>43</v>
      </c>
      <c r="M216" s="3" t="s">
        <v>320</v>
      </c>
      <c r="N216" s="3" t="s">
        <v>278</v>
      </c>
      <c r="O216" s="3" t="s">
        <v>43</v>
      </c>
      <c r="P216" s="3" t="s">
        <v>43</v>
      </c>
      <c r="Q216" s="3" t="s">
        <v>43</v>
      </c>
      <c r="R216" s="3" t="s">
        <v>43</v>
      </c>
      <c r="S216" s="3" t="s">
        <v>43</v>
      </c>
      <c r="T216" s="3" t="s">
        <v>43</v>
      </c>
      <c r="U216" s="28" t="s">
        <v>43</v>
      </c>
      <c r="V216" s="28"/>
      <c r="W216" s="28" t="s">
        <v>43</v>
      </c>
      <c r="X216" s="28"/>
    </row>
    <row r="217" spans="2:24" ht="17.25" customHeight="1">
      <c r="B217" s="23"/>
      <c r="C217" s="23"/>
      <c r="D217" s="4"/>
      <c r="E217" s="4" t="s">
        <v>321</v>
      </c>
      <c r="F217" s="17" t="s">
        <v>322</v>
      </c>
      <c r="G217" s="17"/>
      <c r="H217" s="22" t="s">
        <v>278</v>
      </c>
      <c r="I217" s="22"/>
      <c r="J217" s="5" t="s">
        <v>278</v>
      </c>
      <c r="K217" s="5" t="s">
        <v>43</v>
      </c>
      <c r="L217" s="5" t="s">
        <v>43</v>
      </c>
      <c r="M217" s="5" t="s">
        <v>43</v>
      </c>
      <c r="N217" s="5" t="s">
        <v>278</v>
      </c>
      <c r="O217" s="5" t="s">
        <v>43</v>
      </c>
      <c r="P217" s="5" t="s">
        <v>43</v>
      </c>
      <c r="Q217" s="5" t="s">
        <v>43</v>
      </c>
      <c r="R217" s="5" t="s">
        <v>43</v>
      </c>
      <c r="S217" s="5" t="s">
        <v>43</v>
      </c>
      <c r="T217" s="5" t="s">
        <v>43</v>
      </c>
      <c r="U217" s="22" t="s">
        <v>43</v>
      </c>
      <c r="V217" s="22"/>
      <c r="W217" s="22" t="s">
        <v>43</v>
      </c>
      <c r="X217" s="22"/>
    </row>
    <row r="218" spans="2:24" ht="13.5" customHeight="1">
      <c r="B218" s="23"/>
      <c r="C218" s="23"/>
      <c r="D218" s="4"/>
      <c r="E218" s="4" t="s">
        <v>63</v>
      </c>
      <c r="F218" s="17" t="s">
        <v>64</v>
      </c>
      <c r="G218" s="17"/>
      <c r="H218" s="22" t="s">
        <v>320</v>
      </c>
      <c r="I218" s="22"/>
      <c r="J218" s="5" t="s">
        <v>320</v>
      </c>
      <c r="K218" s="5" t="s">
        <v>320</v>
      </c>
      <c r="L218" s="5" t="s">
        <v>43</v>
      </c>
      <c r="M218" s="5" t="s">
        <v>320</v>
      </c>
      <c r="N218" s="5" t="s">
        <v>43</v>
      </c>
      <c r="O218" s="5" t="s">
        <v>43</v>
      </c>
      <c r="P218" s="5" t="s">
        <v>43</v>
      </c>
      <c r="Q218" s="5" t="s">
        <v>43</v>
      </c>
      <c r="R218" s="5" t="s">
        <v>43</v>
      </c>
      <c r="S218" s="5" t="s">
        <v>43</v>
      </c>
      <c r="T218" s="5" t="s">
        <v>43</v>
      </c>
      <c r="U218" s="22" t="s">
        <v>43</v>
      </c>
      <c r="V218" s="22"/>
      <c r="W218" s="22" t="s">
        <v>43</v>
      </c>
      <c r="X218" s="22"/>
    </row>
    <row r="219" spans="2:24" ht="13.5" customHeight="1">
      <c r="B219" s="25"/>
      <c r="C219" s="25"/>
      <c r="D219" s="1" t="s">
        <v>323</v>
      </c>
      <c r="E219" s="1"/>
      <c r="F219" s="26" t="s">
        <v>324</v>
      </c>
      <c r="G219" s="26"/>
      <c r="H219" s="28" t="s">
        <v>325</v>
      </c>
      <c r="I219" s="28"/>
      <c r="J219" s="3" t="s">
        <v>325</v>
      </c>
      <c r="K219" s="3" t="s">
        <v>326</v>
      </c>
      <c r="L219" s="3" t="s">
        <v>327</v>
      </c>
      <c r="M219" s="3" t="s">
        <v>328</v>
      </c>
      <c r="N219" s="3" t="s">
        <v>43</v>
      </c>
      <c r="O219" s="3" t="s">
        <v>329</v>
      </c>
      <c r="P219" s="3" t="s">
        <v>43</v>
      </c>
      <c r="Q219" s="3" t="s">
        <v>43</v>
      </c>
      <c r="R219" s="3" t="s">
        <v>43</v>
      </c>
      <c r="S219" s="3" t="s">
        <v>43</v>
      </c>
      <c r="T219" s="3" t="s">
        <v>43</v>
      </c>
      <c r="U219" s="28" t="s">
        <v>43</v>
      </c>
      <c r="V219" s="28"/>
      <c r="W219" s="28" t="s">
        <v>43</v>
      </c>
      <c r="X219" s="28"/>
    </row>
    <row r="220" spans="2:24" ht="13.5" customHeight="1">
      <c r="B220" s="23"/>
      <c r="C220" s="23"/>
      <c r="D220" s="4"/>
      <c r="E220" s="4" t="s">
        <v>74</v>
      </c>
      <c r="F220" s="17" t="s">
        <v>75</v>
      </c>
      <c r="G220" s="17"/>
      <c r="H220" s="22" t="s">
        <v>329</v>
      </c>
      <c r="I220" s="22"/>
      <c r="J220" s="5" t="s">
        <v>329</v>
      </c>
      <c r="K220" s="5" t="s">
        <v>43</v>
      </c>
      <c r="L220" s="5" t="s">
        <v>43</v>
      </c>
      <c r="M220" s="5" t="s">
        <v>43</v>
      </c>
      <c r="N220" s="5" t="s">
        <v>43</v>
      </c>
      <c r="O220" s="5" t="s">
        <v>329</v>
      </c>
      <c r="P220" s="5" t="s">
        <v>43</v>
      </c>
      <c r="Q220" s="5" t="s">
        <v>43</v>
      </c>
      <c r="R220" s="5" t="s">
        <v>43</v>
      </c>
      <c r="S220" s="5" t="s">
        <v>43</v>
      </c>
      <c r="T220" s="5" t="s">
        <v>43</v>
      </c>
      <c r="U220" s="22" t="s">
        <v>43</v>
      </c>
      <c r="V220" s="22"/>
      <c r="W220" s="22" t="s">
        <v>43</v>
      </c>
      <c r="X220" s="22"/>
    </row>
    <row r="221" spans="2:24" ht="13.5" customHeight="1">
      <c r="B221" s="23"/>
      <c r="C221" s="23"/>
      <c r="D221" s="4"/>
      <c r="E221" s="4" t="s">
        <v>76</v>
      </c>
      <c r="F221" s="17" t="s">
        <v>77</v>
      </c>
      <c r="G221" s="17"/>
      <c r="H221" s="22" t="s">
        <v>330</v>
      </c>
      <c r="I221" s="22"/>
      <c r="J221" s="5" t="s">
        <v>330</v>
      </c>
      <c r="K221" s="5" t="s">
        <v>330</v>
      </c>
      <c r="L221" s="5" t="s">
        <v>330</v>
      </c>
      <c r="M221" s="5" t="s">
        <v>43</v>
      </c>
      <c r="N221" s="5" t="s">
        <v>43</v>
      </c>
      <c r="O221" s="5" t="s">
        <v>43</v>
      </c>
      <c r="P221" s="5" t="s">
        <v>43</v>
      </c>
      <c r="Q221" s="5" t="s">
        <v>43</v>
      </c>
      <c r="R221" s="5" t="s">
        <v>43</v>
      </c>
      <c r="S221" s="5" t="s">
        <v>43</v>
      </c>
      <c r="T221" s="5" t="s">
        <v>43</v>
      </c>
      <c r="U221" s="22" t="s">
        <v>43</v>
      </c>
      <c r="V221" s="22"/>
      <c r="W221" s="22" t="s">
        <v>43</v>
      </c>
      <c r="X221" s="22"/>
    </row>
    <row r="222" spans="2:24" ht="13.5" customHeight="1">
      <c r="B222" s="23"/>
      <c r="C222" s="23"/>
      <c r="D222" s="4"/>
      <c r="E222" s="4" t="s">
        <v>79</v>
      </c>
      <c r="F222" s="17" t="s">
        <v>80</v>
      </c>
      <c r="G222" s="17"/>
      <c r="H222" s="22" t="s">
        <v>331</v>
      </c>
      <c r="I222" s="22"/>
      <c r="J222" s="5" t="s">
        <v>331</v>
      </c>
      <c r="K222" s="5" t="s">
        <v>331</v>
      </c>
      <c r="L222" s="5" t="s">
        <v>331</v>
      </c>
      <c r="M222" s="5" t="s">
        <v>43</v>
      </c>
      <c r="N222" s="5" t="s">
        <v>43</v>
      </c>
      <c r="O222" s="5" t="s">
        <v>43</v>
      </c>
      <c r="P222" s="5" t="s">
        <v>43</v>
      </c>
      <c r="Q222" s="5" t="s">
        <v>43</v>
      </c>
      <c r="R222" s="5" t="s">
        <v>43</v>
      </c>
      <c r="S222" s="5" t="s">
        <v>43</v>
      </c>
      <c r="T222" s="5" t="s">
        <v>43</v>
      </c>
      <c r="U222" s="22" t="s">
        <v>43</v>
      </c>
      <c r="V222" s="22"/>
      <c r="W222" s="22" t="s">
        <v>43</v>
      </c>
      <c r="X222" s="22"/>
    </row>
    <row r="223" spans="2:24" ht="13.5" customHeight="1">
      <c r="B223" s="23"/>
      <c r="C223" s="23"/>
      <c r="D223" s="4"/>
      <c r="E223" s="4" t="s">
        <v>82</v>
      </c>
      <c r="F223" s="17" t="s">
        <v>83</v>
      </c>
      <c r="G223" s="17"/>
      <c r="H223" s="22" t="s">
        <v>332</v>
      </c>
      <c r="I223" s="22"/>
      <c r="J223" s="5" t="s">
        <v>332</v>
      </c>
      <c r="K223" s="5" t="s">
        <v>332</v>
      </c>
      <c r="L223" s="5" t="s">
        <v>332</v>
      </c>
      <c r="M223" s="5" t="s">
        <v>43</v>
      </c>
      <c r="N223" s="5" t="s">
        <v>43</v>
      </c>
      <c r="O223" s="5" t="s">
        <v>43</v>
      </c>
      <c r="P223" s="5" t="s">
        <v>43</v>
      </c>
      <c r="Q223" s="5" t="s">
        <v>43</v>
      </c>
      <c r="R223" s="5" t="s">
        <v>43</v>
      </c>
      <c r="S223" s="5" t="s">
        <v>43</v>
      </c>
      <c r="T223" s="5" t="s">
        <v>43</v>
      </c>
      <c r="U223" s="22" t="s">
        <v>43</v>
      </c>
      <c r="V223" s="22"/>
      <c r="W223" s="22" t="s">
        <v>43</v>
      </c>
      <c r="X223" s="22"/>
    </row>
    <row r="224" spans="2:24" ht="13.5" customHeight="1">
      <c r="B224" s="23"/>
      <c r="C224" s="23"/>
      <c r="D224" s="4"/>
      <c r="E224" s="4" t="s">
        <v>85</v>
      </c>
      <c r="F224" s="17" t="s">
        <v>86</v>
      </c>
      <c r="G224" s="17"/>
      <c r="H224" s="22" t="s">
        <v>333</v>
      </c>
      <c r="I224" s="22"/>
      <c r="J224" s="5" t="s">
        <v>333</v>
      </c>
      <c r="K224" s="5" t="s">
        <v>333</v>
      </c>
      <c r="L224" s="5" t="s">
        <v>333</v>
      </c>
      <c r="M224" s="5" t="s">
        <v>43</v>
      </c>
      <c r="N224" s="5" t="s">
        <v>43</v>
      </c>
      <c r="O224" s="5" t="s">
        <v>43</v>
      </c>
      <c r="P224" s="5" t="s">
        <v>43</v>
      </c>
      <c r="Q224" s="5" t="s">
        <v>43</v>
      </c>
      <c r="R224" s="5" t="s">
        <v>43</v>
      </c>
      <c r="S224" s="5" t="s">
        <v>43</v>
      </c>
      <c r="T224" s="5" t="s">
        <v>43</v>
      </c>
      <c r="U224" s="22" t="s">
        <v>43</v>
      </c>
      <c r="V224" s="22"/>
      <c r="W224" s="22" t="s">
        <v>43</v>
      </c>
      <c r="X224" s="22"/>
    </row>
    <row r="225" spans="2:24" ht="13.5" customHeight="1">
      <c r="B225" s="23"/>
      <c r="C225" s="23"/>
      <c r="D225" s="4"/>
      <c r="E225" s="4" t="s">
        <v>60</v>
      </c>
      <c r="F225" s="17" t="s">
        <v>61</v>
      </c>
      <c r="G225" s="17"/>
      <c r="H225" s="22" t="s">
        <v>334</v>
      </c>
      <c r="I225" s="22"/>
      <c r="J225" s="5" t="s">
        <v>334</v>
      </c>
      <c r="K225" s="5" t="s">
        <v>334</v>
      </c>
      <c r="L225" s="5" t="s">
        <v>43</v>
      </c>
      <c r="M225" s="5" t="s">
        <v>334</v>
      </c>
      <c r="N225" s="5" t="s">
        <v>43</v>
      </c>
      <c r="O225" s="5" t="s">
        <v>43</v>
      </c>
      <c r="P225" s="5" t="s">
        <v>43</v>
      </c>
      <c r="Q225" s="5" t="s">
        <v>43</v>
      </c>
      <c r="R225" s="5" t="s">
        <v>43</v>
      </c>
      <c r="S225" s="5" t="s">
        <v>43</v>
      </c>
      <c r="T225" s="5" t="s">
        <v>43</v>
      </c>
      <c r="U225" s="22" t="s">
        <v>43</v>
      </c>
      <c r="V225" s="22"/>
      <c r="W225" s="22" t="s">
        <v>43</v>
      </c>
      <c r="X225" s="22"/>
    </row>
    <row r="226" spans="2:24" ht="17.25" customHeight="1">
      <c r="B226" s="23"/>
      <c r="C226" s="23"/>
      <c r="D226" s="4"/>
      <c r="E226" s="4" t="s">
        <v>294</v>
      </c>
      <c r="F226" s="17" t="s">
        <v>295</v>
      </c>
      <c r="G226" s="17"/>
      <c r="H226" s="22" t="s">
        <v>62</v>
      </c>
      <c r="I226" s="22"/>
      <c r="J226" s="5" t="s">
        <v>62</v>
      </c>
      <c r="K226" s="5" t="s">
        <v>62</v>
      </c>
      <c r="L226" s="5" t="s">
        <v>43</v>
      </c>
      <c r="M226" s="5" t="s">
        <v>62</v>
      </c>
      <c r="N226" s="5" t="s">
        <v>43</v>
      </c>
      <c r="O226" s="5" t="s">
        <v>43</v>
      </c>
      <c r="P226" s="5" t="s">
        <v>43</v>
      </c>
      <c r="Q226" s="5" t="s">
        <v>43</v>
      </c>
      <c r="R226" s="5" t="s">
        <v>43</v>
      </c>
      <c r="S226" s="5" t="s">
        <v>43</v>
      </c>
      <c r="T226" s="5" t="s">
        <v>43</v>
      </c>
      <c r="U226" s="22" t="s">
        <v>43</v>
      </c>
      <c r="V226" s="22"/>
      <c r="W226" s="22" t="s">
        <v>43</v>
      </c>
      <c r="X226" s="22"/>
    </row>
    <row r="227" spans="2:24" ht="13.5" customHeight="1">
      <c r="B227" s="23"/>
      <c r="C227" s="23"/>
      <c r="D227" s="4"/>
      <c r="E227" s="4" t="s">
        <v>111</v>
      </c>
      <c r="F227" s="17" t="s">
        <v>112</v>
      </c>
      <c r="G227" s="17"/>
      <c r="H227" s="22" t="s">
        <v>335</v>
      </c>
      <c r="I227" s="22"/>
      <c r="J227" s="5" t="s">
        <v>335</v>
      </c>
      <c r="K227" s="5" t="s">
        <v>335</v>
      </c>
      <c r="L227" s="5" t="s">
        <v>43</v>
      </c>
      <c r="M227" s="5" t="s">
        <v>335</v>
      </c>
      <c r="N227" s="5" t="s">
        <v>43</v>
      </c>
      <c r="O227" s="5" t="s">
        <v>43</v>
      </c>
      <c r="P227" s="5" t="s">
        <v>43</v>
      </c>
      <c r="Q227" s="5" t="s">
        <v>43</v>
      </c>
      <c r="R227" s="5" t="s">
        <v>43</v>
      </c>
      <c r="S227" s="5" t="s">
        <v>43</v>
      </c>
      <c r="T227" s="5" t="s">
        <v>43</v>
      </c>
      <c r="U227" s="22" t="s">
        <v>43</v>
      </c>
      <c r="V227" s="22"/>
      <c r="W227" s="22" t="s">
        <v>43</v>
      </c>
      <c r="X227" s="22"/>
    </row>
    <row r="228" spans="2:24" ht="17.25" customHeight="1">
      <c r="B228" s="23"/>
      <c r="C228" s="23"/>
      <c r="D228" s="4"/>
      <c r="E228" s="4" t="s">
        <v>117</v>
      </c>
      <c r="F228" s="17" t="s">
        <v>118</v>
      </c>
      <c r="G228" s="17"/>
      <c r="H228" s="22" t="s">
        <v>336</v>
      </c>
      <c r="I228" s="22"/>
      <c r="J228" s="5" t="s">
        <v>336</v>
      </c>
      <c r="K228" s="5" t="s">
        <v>336</v>
      </c>
      <c r="L228" s="5" t="s">
        <v>43</v>
      </c>
      <c r="M228" s="5" t="s">
        <v>336</v>
      </c>
      <c r="N228" s="5" t="s">
        <v>43</v>
      </c>
      <c r="O228" s="5" t="s">
        <v>43</v>
      </c>
      <c r="P228" s="5" t="s">
        <v>43</v>
      </c>
      <c r="Q228" s="5" t="s">
        <v>43</v>
      </c>
      <c r="R228" s="5" t="s">
        <v>43</v>
      </c>
      <c r="S228" s="5" t="s">
        <v>43</v>
      </c>
      <c r="T228" s="5" t="s">
        <v>43</v>
      </c>
      <c r="U228" s="22" t="s">
        <v>43</v>
      </c>
      <c r="V228" s="22"/>
      <c r="W228" s="22" t="s">
        <v>43</v>
      </c>
      <c r="X228" s="22"/>
    </row>
    <row r="229" spans="2:24" ht="13.5" customHeight="1">
      <c r="B229" s="25"/>
      <c r="C229" s="25"/>
      <c r="D229" s="1" t="s">
        <v>337</v>
      </c>
      <c r="E229" s="1"/>
      <c r="F229" s="26" t="s">
        <v>338</v>
      </c>
      <c r="G229" s="26"/>
      <c r="H229" s="28" t="s">
        <v>339</v>
      </c>
      <c r="I229" s="28"/>
      <c r="J229" s="3" t="s">
        <v>339</v>
      </c>
      <c r="K229" s="3" t="s">
        <v>339</v>
      </c>
      <c r="L229" s="3" t="s">
        <v>340</v>
      </c>
      <c r="M229" s="3" t="s">
        <v>341</v>
      </c>
      <c r="N229" s="3" t="s">
        <v>43</v>
      </c>
      <c r="O229" s="3" t="s">
        <v>43</v>
      </c>
      <c r="P229" s="3" t="s">
        <v>43</v>
      </c>
      <c r="Q229" s="3" t="s">
        <v>43</v>
      </c>
      <c r="R229" s="3" t="s">
        <v>43</v>
      </c>
      <c r="S229" s="3" t="s">
        <v>43</v>
      </c>
      <c r="T229" s="3" t="s">
        <v>43</v>
      </c>
      <c r="U229" s="28" t="s">
        <v>43</v>
      </c>
      <c r="V229" s="28"/>
      <c r="W229" s="28" t="s">
        <v>43</v>
      </c>
      <c r="X229" s="28"/>
    </row>
    <row r="230" spans="2:24" ht="13.5" customHeight="1">
      <c r="B230" s="23"/>
      <c r="C230" s="23"/>
      <c r="D230" s="4"/>
      <c r="E230" s="4" t="s">
        <v>76</v>
      </c>
      <c r="F230" s="17" t="s">
        <v>77</v>
      </c>
      <c r="G230" s="17"/>
      <c r="H230" s="22" t="s">
        <v>342</v>
      </c>
      <c r="I230" s="22"/>
      <c r="J230" s="5" t="s">
        <v>342</v>
      </c>
      <c r="K230" s="5" t="s">
        <v>342</v>
      </c>
      <c r="L230" s="5" t="s">
        <v>342</v>
      </c>
      <c r="M230" s="5" t="s">
        <v>43</v>
      </c>
      <c r="N230" s="5" t="s">
        <v>43</v>
      </c>
      <c r="O230" s="5" t="s">
        <v>43</v>
      </c>
      <c r="P230" s="5" t="s">
        <v>43</v>
      </c>
      <c r="Q230" s="5" t="s">
        <v>43</v>
      </c>
      <c r="R230" s="5" t="s">
        <v>43</v>
      </c>
      <c r="S230" s="5" t="s">
        <v>43</v>
      </c>
      <c r="T230" s="5" t="s">
        <v>43</v>
      </c>
      <c r="U230" s="22" t="s">
        <v>43</v>
      </c>
      <c r="V230" s="22"/>
      <c r="W230" s="22" t="s">
        <v>43</v>
      </c>
      <c r="X230" s="22"/>
    </row>
    <row r="231" spans="2:24" ht="13.5" customHeight="1">
      <c r="B231" s="23"/>
      <c r="C231" s="23"/>
      <c r="D231" s="4"/>
      <c r="E231" s="4" t="s">
        <v>79</v>
      </c>
      <c r="F231" s="17" t="s">
        <v>80</v>
      </c>
      <c r="G231" s="17"/>
      <c r="H231" s="22" t="s">
        <v>343</v>
      </c>
      <c r="I231" s="22"/>
      <c r="J231" s="5" t="s">
        <v>343</v>
      </c>
      <c r="K231" s="5" t="s">
        <v>343</v>
      </c>
      <c r="L231" s="5" t="s">
        <v>343</v>
      </c>
      <c r="M231" s="5" t="s">
        <v>43</v>
      </c>
      <c r="N231" s="5" t="s">
        <v>43</v>
      </c>
      <c r="O231" s="5" t="s">
        <v>43</v>
      </c>
      <c r="P231" s="5" t="s">
        <v>43</v>
      </c>
      <c r="Q231" s="5" t="s">
        <v>43</v>
      </c>
      <c r="R231" s="5" t="s">
        <v>43</v>
      </c>
      <c r="S231" s="5" t="s">
        <v>43</v>
      </c>
      <c r="T231" s="5" t="s">
        <v>43</v>
      </c>
      <c r="U231" s="22" t="s">
        <v>43</v>
      </c>
      <c r="V231" s="22"/>
      <c r="W231" s="22" t="s">
        <v>43</v>
      </c>
      <c r="X231" s="22"/>
    </row>
    <row r="232" spans="2:24" ht="13.5" customHeight="1">
      <c r="B232" s="23"/>
      <c r="C232" s="23"/>
      <c r="D232" s="4"/>
      <c r="E232" s="4" t="s">
        <v>82</v>
      </c>
      <c r="F232" s="17" t="s">
        <v>83</v>
      </c>
      <c r="G232" s="17"/>
      <c r="H232" s="22" t="s">
        <v>344</v>
      </c>
      <c r="I232" s="22"/>
      <c r="J232" s="5" t="s">
        <v>344</v>
      </c>
      <c r="K232" s="5" t="s">
        <v>344</v>
      </c>
      <c r="L232" s="5" t="s">
        <v>344</v>
      </c>
      <c r="M232" s="5" t="s">
        <v>43</v>
      </c>
      <c r="N232" s="5" t="s">
        <v>43</v>
      </c>
      <c r="O232" s="5" t="s">
        <v>43</v>
      </c>
      <c r="P232" s="5" t="s">
        <v>43</v>
      </c>
      <c r="Q232" s="5" t="s">
        <v>43</v>
      </c>
      <c r="R232" s="5" t="s">
        <v>43</v>
      </c>
      <c r="S232" s="5" t="s">
        <v>43</v>
      </c>
      <c r="T232" s="5" t="s">
        <v>43</v>
      </c>
      <c r="U232" s="22" t="s">
        <v>43</v>
      </c>
      <c r="V232" s="22"/>
      <c r="W232" s="22" t="s">
        <v>43</v>
      </c>
      <c r="X232" s="22"/>
    </row>
    <row r="233" spans="2:24" ht="13.5" customHeight="1">
      <c r="B233" s="23"/>
      <c r="C233" s="23"/>
      <c r="D233" s="4"/>
      <c r="E233" s="4" t="s">
        <v>85</v>
      </c>
      <c r="F233" s="17" t="s">
        <v>86</v>
      </c>
      <c r="G233" s="17"/>
      <c r="H233" s="22" t="s">
        <v>345</v>
      </c>
      <c r="I233" s="22"/>
      <c r="J233" s="5" t="s">
        <v>345</v>
      </c>
      <c r="K233" s="5" t="s">
        <v>345</v>
      </c>
      <c r="L233" s="5" t="s">
        <v>345</v>
      </c>
      <c r="M233" s="5" t="s">
        <v>43</v>
      </c>
      <c r="N233" s="5" t="s">
        <v>43</v>
      </c>
      <c r="O233" s="5" t="s">
        <v>43</v>
      </c>
      <c r="P233" s="5" t="s">
        <v>43</v>
      </c>
      <c r="Q233" s="5" t="s">
        <v>43</v>
      </c>
      <c r="R233" s="5" t="s">
        <v>43</v>
      </c>
      <c r="S233" s="5" t="s">
        <v>43</v>
      </c>
      <c r="T233" s="5" t="s">
        <v>43</v>
      </c>
      <c r="U233" s="22" t="s">
        <v>43</v>
      </c>
      <c r="V233" s="22"/>
      <c r="W233" s="22" t="s">
        <v>43</v>
      </c>
      <c r="X233" s="22"/>
    </row>
    <row r="234" spans="2:24" ht="13.5" customHeight="1">
      <c r="B234" s="23"/>
      <c r="C234" s="23"/>
      <c r="D234" s="4"/>
      <c r="E234" s="4" t="s">
        <v>60</v>
      </c>
      <c r="F234" s="17" t="s">
        <v>61</v>
      </c>
      <c r="G234" s="17"/>
      <c r="H234" s="22" t="s">
        <v>346</v>
      </c>
      <c r="I234" s="22"/>
      <c r="J234" s="5" t="s">
        <v>346</v>
      </c>
      <c r="K234" s="5" t="s">
        <v>346</v>
      </c>
      <c r="L234" s="5" t="s">
        <v>43</v>
      </c>
      <c r="M234" s="5" t="s">
        <v>346</v>
      </c>
      <c r="N234" s="5" t="s">
        <v>43</v>
      </c>
      <c r="O234" s="5" t="s">
        <v>43</v>
      </c>
      <c r="P234" s="5" t="s">
        <v>43</v>
      </c>
      <c r="Q234" s="5" t="s">
        <v>43</v>
      </c>
      <c r="R234" s="5" t="s">
        <v>43</v>
      </c>
      <c r="S234" s="5" t="s">
        <v>43</v>
      </c>
      <c r="T234" s="5" t="s">
        <v>43</v>
      </c>
      <c r="U234" s="22" t="s">
        <v>43</v>
      </c>
      <c r="V234" s="22"/>
      <c r="W234" s="22" t="s">
        <v>43</v>
      </c>
      <c r="X234" s="22"/>
    </row>
    <row r="235" spans="2:24" ht="13.5" customHeight="1">
      <c r="B235" s="23"/>
      <c r="C235" s="23"/>
      <c r="D235" s="4"/>
      <c r="E235" s="4" t="s">
        <v>63</v>
      </c>
      <c r="F235" s="17" t="s">
        <v>64</v>
      </c>
      <c r="G235" s="17"/>
      <c r="H235" s="22" t="s">
        <v>347</v>
      </c>
      <c r="I235" s="22"/>
      <c r="J235" s="5" t="s">
        <v>347</v>
      </c>
      <c r="K235" s="5" t="s">
        <v>347</v>
      </c>
      <c r="L235" s="5" t="s">
        <v>43</v>
      </c>
      <c r="M235" s="5" t="s">
        <v>347</v>
      </c>
      <c r="N235" s="5" t="s">
        <v>43</v>
      </c>
      <c r="O235" s="5" t="s">
        <v>43</v>
      </c>
      <c r="P235" s="5" t="s">
        <v>43</v>
      </c>
      <c r="Q235" s="5" t="s">
        <v>43</v>
      </c>
      <c r="R235" s="5" t="s">
        <v>43</v>
      </c>
      <c r="S235" s="5" t="s">
        <v>43</v>
      </c>
      <c r="T235" s="5" t="s">
        <v>43</v>
      </c>
      <c r="U235" s="22" t="s">
        <v>43</v>
      </c>
      <c r="V235" s="22"/>
      <c r="W235" s="22" t="s">
        <v>43</v>
      </c>
      <c r="X235" s="22"/>
    </row>
    <row r="236" spans="2:24" ht="13.5" customHeight="1">
      <c r="B236" s="23"/>
      <c r="C236" s="23"/>
      <c r="D236" s="4"/>
      <c r="E236" s="4" t="s">
        <v>111</v>
      </c>
      <c r="F236" s="17" t="s">
        <v>112</v>
      </c>
      <c r="G236" s="17"/>
      <c r="H236" s="22" t="s">
        <v>107</v>
      </c>
      <c r="I236" s="22"/>
      <c r="J236" s="5" t="s">
        <v>107</v>
      </c>
      <c r="K236" s="5" t="s">
        <v>107</v>
      </c>
      <c r="L236" s="5" t="s">
        <v>43</v>
      </c>
      <c r="M236" s="5" t="s">
        <v>107</v>
      </c>
      <c r="N236" s="5" t="s">
        <v>43</v>
      </c>
      <c r="O236" s="5" t="s">
        <v>43</v>
      </c>
      <c r="P236" s="5" t="s">
        <v>43</v>
      </c>
      <c r="Q236" s="5" t="s">
        <v>43</v>
      </c>
      <c r="R236" s="5" t="s">
        <v>43</v>
      </c>
      <c r="S236" s="5" t="s">
        <v>43</v>
      </c>
      <c r="T236" s="5" t="s">
        <v>43</v>
      </c>
      <c r="U236" s="22" t="s">
        <v>43</v>
      </c>
      <c r="V236" s="22"/>
      <c r="W236" s="22" t="s">
        <v>43</v>
      </c>
      <c r="X236" s="22"/>
    </row>
    <row r="237" spans="2:24" ht="13.5" customHeight="1">
      <c r="B237" s="23"/>
      <c r="C237" s="23"/>
      <c r="D237" s="4"/>
      <c r="E237" s="4" t="s">
        <v>114</v>
      </c>
      <c r="F237" s="17" t="s">
        <v>115</v>
      </c>
      <c r="G237" s="17"/>
      <c r="H237" s="22" t="s">
        <v>348</v>
      </c>
      <c r="I237" s="22"/>
      <c r="J237" s="5" t="s">
        <v>348</v>
      </c>
      <c r="K237" s="5" t="s">
        <v>348</v>
      </c>
      <c r="L237" s="5" t="s">
        <v>43</v>
      </c>
      <c r="M237" s="5" t="s">
        <v>348</v>
      </c>
      <c r="N237" s="5" t="s">
        <v>43</v>
      </c>
      <c r="O237" s="5" t="s">
        <v>43</v>
      </c>
      <c r="P237" s="5" t="s">
        <v>43</v>
      </c>
      <c r="Q237" s="5" t="s">
        <v>43</v>
      </c>
      <c r="R237" s="5" t="s">
        <v>43</v>
      </c>
      <c r="S237" s="5" t="s">
        <v>43</v>
      </c>
      <c r="T237" s="5" t="s">
        <v>43</v>
      </c>
      <c r="U237" s="22" t="s">
        <v>43</v>
      </c>
      <c r="V237" s="22"/>
      <c r="W237" s="22" t="s">
        <v>43</v>
      </c>
      <c r="X237" s="22"/>
    </row>
    <row r="238" spans="2:24" ht="17.25" customHeight="1">
      <c r="B238" s="23"/>
      <c r="C238" s="23"/>
      <c r="D238" s="4"/>
      <c r="E238" s="4" t="s">
        <v>117</v>
      </c>
      <c r="F238" s="17" t="s">
        <v>118</v>
      </c>
      <c r="G238" s="17"/>
      <c r="H238" s="22" t="s">
        <v>349</v>
      </c>
      <c r="I238" s="22"/>
      <c r="J238" s="5" t="s">
        <v>349</v>
      </c>
      <c r="K238" s="5" t="s">
        <v>349</v>
      </c>
      <c r="L238" s="5" t="s">
        <v>43</v>
      </c>
      <c r="M238" s="5" t="s">
        <v>349</v>
      </c>
      <c r="N238" s="5" t="s">
        <v>43</v>
      </c>
      <c r="O238" s="5" t="s">
        <v>43</v>
      </c>
      <c r="P238" s="5" t="s">
        <v>43</v>
      </c>
      <c r="Q238" s="5" t="s">
        <v>43</v>
      </c>
      <c r="R238" s="5" t="s">
        <v>43</v>
      </c>
      <c r="S238" s="5" t="s">
        <v>43</v>
      </c>
      <c r="T238" s="5" t="s">
        <v>43</v>
      </c>
      <c r="U238" s="22" t="s">
        <v>43</v>
      </c>
      <c r="V238" s="22"/>
      <c r="W238" s="22" t="s">
        <v>43</v>
      </c>
      <c r="X238" s="22"/>
    </row>
    <row r="239" spans="2:24" ht="17.25" customHeight="1">
      <c r="B239" s="25"/>
      <c r="C239" s="25"/>
      <c r="D239" s="1" t="s">
        <v>350</v>
      </c>
      <c r="E239" s="1"/>
      <c r="F239" s="26" t="s">
        <v>351</v>
      </c>
      <c r="G239" s="26"/>
      <c r="H239" s="28" t="s">
        <v>352</v>
      </c>
      <c r="I239" s="28"/>
      <c r="J239" s="3" t="s">
        <v>352</v>
      </c>
      <c r="K239" s="3" t="s">
        <v>352</v>
      </c>
      <c r="L239" s="3" t="s">
        <v>353</v>
      </c>
      <c r="M239" s="3" t="s">
        <v>354</v>
      </c>
      <c r="N239" s="3" t="s">
        <v>43</v>
      </c>
      <c r="O239" s="3" t="s">
        <v>43</v>
      </c>
      <c r="P239" s="3" t="s">
        <v>43</v>
      </c>
      <c r="Q239" s="3" t="s">
        <v>43</v>
      </c>
      <c r="R239" s="3" t="s">
        <v>43</v>
      </c>
      <c r="S239" s="3" t="s">
        <v>43</v>
      </c>
      <c r="T239" s="3" t="s">
        <v>43</v>
      </c>
      <c r="U239" s="28" t="s">
        <v>43</v>
      </c>
      <c r="V239" s="28"/>
      <c r="W239" s="28" t="s">
        <v>43</v>
      </c>
      <c r="X239" s="28"/>
    </row>
    <row r="240" spans="2:24" ht="8.25" customHeight="1">
      <c r="B240" s="25" t="s">
        <v>0</v>
      </c>
      <c r="C240" s="25"/>
      <c r="D240" s="25" t="s">
        <v>1</v>
      </c>
      <c r="E240" s="25" t="s">
        <v>2</v>
      </c>
      <c r="F240" s="25" t="s">
        <v>3</v>
      </c>
      <c r="G240" s="25"/>
      <c r="H240" s="25" t="s">
        <v>4</v>
      </c>
      <c r="I240" s="25"/>
      <c r="J240" s="25" t="s">
        <v>5</v>
      </c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2:24" ht="11.25" customHeight="1">
      <c r="B241" s="25"/>
      <c r="C241" s="25"/>
      <c r="D241" s="25"/>
      <c r="E241" s="25"/>
      <c r="F241" s="25"/>
      <c r="G241" s="25"/>
      <c r="H241" s="25"/>
      <c r="I241" s="25"/>
      <c r="J241" s="25" t="s">
        <v>6</v>
      </c>
      <c r="K241" s="25" t="s">
        <v>7</v>
      </c>
      <c r="L241" s="25"/>
      <c r="M241" s="25"/>
      <c r="N241" s="25"/>
      <c r="O241" s="25"/>
      <c r="P241" s="25"/>
      <c r="Q241" s="25"/>
      <c r="R241" s="25"/>
      <c r="S241" s="25" t="s">
        <v>8</v>
      </c>
      <c r="T241" s="25" t="s">
        <v>7</v>
      </c>
      <c r="U241" s="25"/>
      <c r="V241" s="25"/>
      <c r="W241" s="25"/>
      <c r="X241" s="25"/>
    </row>
    <row r="242" spans="2:24" ht="2.25" customHeight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 t="s">
        <v>9</v>
      </c>
      <c r="U242" s="25" t="s">
        <v>10</v>
      </c>
      <c r="V242" s="25"/>
      <c r="W242" s="25" t="s">
        <v>11</v>
      </c>
      <c r="X242" s="25"/>
    </row>
    <row r="243" spans="2:24" ht="5.25" customHeight="1">
      <c r="B243" s="25"/>
      <c r="C243" s="25"/>
      <c r="D243" s="25"/>
      <c r="E243" s="25"/>
      <c r="F243" s="25"/>
      <c r="G243" s="25"/>
      <c r="H243" s="25"/>
      <c r="I243" s="25"/>
      <c r="J243" s="25"/>
      <c r="K243" s="25" t="s">
        <v>12</v>
      </c>
      <c r="L243" s="25" t="s">
        <v>7</v>
      </c>
      <c r="M243" s="25"/>
      <c r="N243" s="25" t="s">
        <v>13</v>
      </c>
      <c r="O243" s="25" t="s">
        <v>14</v>
      </c>
      <c r="P243" s="25" t="s">
        <v>15</v>
      </c>
      <c r="Q243" s="25" t="s">
        <v>16</v>
      </c>
      <c r="R243" s="25" t="s">
        <v>17</v>
      </c>
      <c r="S243" s="25"/>
      <c r="T243" s="25"/>
      <c r="U243" s="25"/>
      <c r="V243" s="25"/>
      <c r="W243" s="25"/>
      <c r="X243" s="25"/>
    </row>
    <row r="244" spans="2:24" ht="2.25" customHeight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 t="s">
        <v>18</v>
      </c>
      <c r="V244" s="25"/>
      <c r="W244" s="25"/>
      <c r="X244" s="25"/>
    </row>
    <row r="245" spans="2:24" ht="39.75" customHeight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1" t="s">
        <v>19</v>
      </c>
      <c r="M245" s="1" t="s">
        <v>20</v>
      </c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2:24" ht="8.25" customHeight="1">
      <c r="B246" s="29" t="s">
        <v>21</v>
      </c>
      <c r="C246" s="29"/>
      <c r="D246" s="2" t="s">
        <v>22</v>
      </c>
      <c r="E246" s="2" t="s">
        <v>23</v>
      </c>
      <c r="F246" s="29" t="s">
        <v>24</v>
      </c>
      <c r="G246" s="29"/>
      <c r="H246" s="29" t="s">
        <v>25</v>
      </c>
      <c r="I246" s="29"/>
      <c r="J246" s="2" t="s">
        <v>26</v>
      </c>
      <c r="K246" s="2" t="s">
        <v>27</v>
      </c>
      <c r="L246" s="2" t="s">
        <v>28</v>
      </c>
      <c r="M246" s="2" t="s">
        <v>29</v>
      </c>
      <c r="N246" s="2" t="s">
        <v>30</v>
      </c>
      <c r="O246" s="2" t="s">
        <v>31</v>
      </c>
      <c r="P246" s="2" t="s">
        <v>32</v>
      </c>
      <c r="Q246" s="2" t="s">
        <v>33</v>
      </c>
      <c r="R246" s="2" t="s">
        <v>34</v>
      </c>
      <c r="S246" s="2" t="s">
        <v>35</v>
      </c>
      <c r="T246" s="2" t="s">
        <v>36</v>
      </c>
      <c r="U246" s="29" t="s">
        <v>37</v>
      </c>
      <c r="V246" s="29"/>
      <c r="W246" s="29" t="s">
        <v>38</v>
      </c>
      <c r="X246" s="29"/>
    </row>
    <row r="247" spans="2:24" ht="13.5" customHeight="1">
      <c r="B247" s="23"/>
      <c r="C247" s="23"/>
      <c r="D247" s="4"/>
      <c r="E247" s="4" t="s">
        <v>76</v>
      </c>
      <c r="F247" s="17" t="s">
        <v>77</v>
      </c>
      <c r="G247" s="17"/>
      <c r="H247" s="22" t="s">
        <v>355</v>
      </c>
      <c r="I247" s="22"/>
      <c r="J247" s="5" t="s">
        <v>355</v>
      </c>
      <c r="K247" s="5" t="s">
        <v>355</v>
      </c>
      <c r="L247" s="5" t="s">
        <v>355</v>
      </c>
      <c r="M247" s="5" t="s">
        <v>43</v>
      </c>
      <c r="N247" s="5" t="s">
        <v>43</v>
      </c>
      <c r="O247" s="5" t="s">
        <v>43</v>
      </c>
      <c r="P247" s="5" t="s">
        <v>43</v>
      </c>
      <c r="Q247" s="5" t="s">
        <v>43</v>
      </c>
      <c r="R247" s="5" t="s">
        <v>43</v>
      </c>
      <c r="S247" s="5" t="s">
        <v>43</v>
      </c>
      <c r="T247" s="5" t="s">
        <v>43</v>
      </c>
      <c r="U247" s="22" t="s">
        <v>43</v>
      </c>
      <c r="V247" s="22"/>
      <c r="W247" s="22" t="s">
        <v>43</v>
      </c>
      <c r="X247" s="22"/>
    </row>
    <row r="248" spans="2:24" ht="13.5" customHeight="1">
      <c r="B248" s="23"/>
      <c r="C248" s="23"/>
      <c r="D248" s="4"/>
      <c r="E248" s="4" t="s">
        <v>79</v>
      </c>
      <c r="F248" s="17" t="s">
        <v>80</v>
      </c>
      <c r="G248" s="17"/>
      <c r="H248" s="22" t="s">
        <v>356</v>
      </c>
      <c r="I248" s="22"/>
      <c r="J248" s="5" t="s">
        <v>356</v>
      </c>
      <c r="K248" s="5" t="s">
        <v>356</v>
      </c>
      <c r="L248" s="5" t="s">
        <v>356</v>
      </c>
      <c r="M248" s="5" t="s">
        <v>43</v>
      </c>
      <c r="N248" s="5" t="s">
        <v>43</v>
      </c>
      <c r="O248" s="5" t="s">
        <v>43</v>
      </c>
      <c r="P248" s="5" t="s">
        <v>43</v>
      </c>
      <c r="Q248" s="5" t="s">
        <v>43</v>
      </c>
      <c r="R248" s="5" t="s">
        <v>43</v>
      </c>
      <c r="S248" s="5" t="s">
        <v>43</v>
      </c>
      <c r="T248" s="5" t="s">
        <v>43</v>
      </c>
      <c r="U248" s="22" t="s">
        <v>43</v>
      </c>
      <c r="V248" s="22"/>
      <c r="W248" s="22" t="s">
        <v>43</v>
      </c>
      <c r="X248" s="22"/>
    </row>
    <row r="249" spans="2:24" ht="13.5" customHeight="1">
      <c r="B249" s="23"/>
      <c r="C249" s="23"/>
      <c r="D249" s="4"/>
      <c r="E249" s="4" t="s">
        <v>82</v>
      </c>
      <c r="F249" s="17" t="s">
        <v>83</v>
      </c>
      <c r="G249" s="17"/>
      <c r="H249" s="22" t="s">
        <v>357</v>
      </c>
      <c r="I249" s="22"/>
      <c r="J249" s="5" t="s">
        <v>357</v>
      </c>
      <c r="K249" s="5" t="s">
        <v>357</v>
      </c>
      <c r="L249" s="5" t="s">
        <v>357</v>
      </c>
      <c r="M249" s="5" t="s">
        <v>43</v>
      </c>
      <c r="N249" s="5" t="s">
        <v>43</v>
      </c>
      <c r="O249" s="5" t="s">
        <v>43</v>
      </c>
      <c r="P249" s="5" t="s">
        <v>43</v>
      </c>
      <c r="Q249" s="5" t="s">
        <v>43</v>
      </c>
      <c r="R249" s="5" t="s">
        <v>43</v>
      </c>
      <c r="S249" s="5" t="s">
        <v>43</v>
      </c>
      <c r="T249" s="5" t="s">
        <v>43</v>
      </c>
      <c r="U249" s="22" t="s">
        <v>43</v>
      </c>
      <c r="V249" s="22"/>
      <c r="W249" s="22" t="s">
        <v>43</v>
      </c>
      <c r="X249" s="22"/>
    </row>
    <row r="250" spans="2:24" ht="13.5" customHeight="1">
      <c r="B250" s="23"/>
      <c r="C250" s="23"/>
      <c r="D250" s="4"/>
      <c r="E250" s="4" t="s">
        <v>85</v>
      </c>
      <c r="F250" s="17" t="s">
        <v>86</v>
      </c>
      <c r="G250" s="17"/>
      <c r="H250" s="22" t="s">
        <v>358</v>
      </c>
      <c r="I250" s="22"/>
      <c r="J250" s="5" t="s">
        <v>358</v>
      </c>
      <c r="K250" s="5" t="s">
        <v>358</v>
      </c>
      <c r="L250" s="5" t="s">
        <v>358</v>
      </c>
      <c r="M250" s="5" t="s">
        <v>43</v>
      </c>
      <c r="N250" s="5" t="s">
        <v>43</v>
      </c>
      <c r="O250" s="5" t="s">
        <v>43</v>
      </c>
      <c r="P250" s="5" t="s">
        <v>43</v>
      </c>
      <c r="Q250" s="5" t="s">
        <v>43</v>
      </c>
      <c r="R250" s="5" t="s">
        <v>43</v>
      </c>
      <c r="S250" s="5" t="s">
        <v>43</v>
      </c>
      <c r="T250" s="5" t="s">
        <v>43</v>
      </c>
      <c r="U250" s="22" t="s">
        <v>43</v>
      </c>
      <c r="V250" s="22"/>
      <c r="W250" s="22" t="s">
        <v>43</v>
      </c>
      <c r="X250" s="22"/>
    </row>
    <row r="251" spans="2:24" ht="13.5" customHeight="1">
      <c r="B251" s="23"/>
      <c r="C251" s="23"/>
      <c r="D251" s="4"/>
      <c r="E251" s="4" t="s">
        <v>88</v>
      </c>
      <c r="F251" s="17" t="s">
        <v>89</v>
      </c>
      <c r="G251" s="17"/>
      <c r="H251" s="22" t="s">
        <v>298</v>
      </c>
      <c r="I251" s="22"/>
      <c r="J251" s="5" t="s">
        <v>298</v>
      </c>
      <c r="K251" s="5" t="s">
        <v>298</v>
      </c>
      <c r="L251" s="5" t="s">
        <v>298</v>
      </c>
      <c r="M251" s="5" t="s">
        <v>43</v>
      </c>
      <c r="N251" s="5" t="s">
        <v>43</v>
      </c>
      <c r="O251" s="5" t="s">
        <v>43</v>
      </c>
      <c r="P251" s="5" t="s">
        <v>43</v>
      </c>
      <c r="Q251" s="5" t="s">
        <v>43</v>
      </c>
      <c r="R251" s="5" t="s">
        <v>43</v>
      </c>
      <c r="S251" s="5" t="s">
        <v>43</v>
      </c>
      <c r="T251" s="5" t="s">
        <v>43</v>
      </c>
      <c r="U251" s="22" t="s">
        <v>43</v>
      </c>
      <c r="V251" s="22"/>
      <c r="W251" s="22" t="s">
        <v>43</v>
      </c>
      <c r="X251" s="22"/>
    </row>
    <row r="252" spans="2:24" ht="13.5" customHeight="1">
      <c r="B252" s="23"/>
      <c r="C252" s="23"/>
      <c r="D252" s="4"/>
      <c r="E252" s="4" t="s">
        <v>60</v>
      </c>
      <c r="F252" s="17" t="s">
        <v>61</v>
      </c>
      <c r="G252" s="17"/>
      <c r="H252" s="22" t="s">
        <v>359</v>
      </c>
      <c r="I252" s="22"/>
      <c r="J252" s="5" t="s">
        <v>359</v>
      </c>
      <c r="K252" s="5" t="s">
        <v>359</v>
      </c>
      <c r="L252" s="5" t="s">
        <v>43</v>
      </c>
      <c r="M252" s="5" t="s">
        <v>359</v>
      </c>
      <c r="N252" s="5" t="s">
        <v>43</v>
      </c>
      <c r="O252" s="5" t="s">
        <v>43</v>
      </c>
      <c r="P252" s="5" t="s">
        <v>43</v>
      </c>
      <c r="Q252" s="5" t="s">
        <v>43</v>
      </c>
      <c r="R252" s="5" t="s">
        <v>43</v>
      </c>
      <c r="S252" s="5" t="s">
        <v>43</v>
      </c>
      <c r="T252" s="5" t="s">
        <v>43</v>
      </c>
      <c r="U252" s="22" t="s">
        <v>43</v>
      </c>
      <c r="V252" s="22"/>
      <c r="W252" s="22" t="s">
        <v>43</v>
      </c>
      <c r="X252" s="22"/>
    </row>
    <row r="253" spans="2:24" ht="13.5" customHeight="1">
      <c r="B253" s="23"/>
      <c r="C253" s="23"/>
      <c r="D253" s="4"/>
      <c r="E253" s="4" t="s">
        <v>92</v>
      </c>
      <c r="F253" s="17" t="s">
        <v>93</v>
      </c>
      <c r="G253" s="17"/>
      <c r="H253" s="22" t="s">
        <v>360</v>
      </c>
      <c r="I253" s="22"/>
      <c r="J253" s="5" t="s">
        <v>360</v>
      </c>
      <c r="K253" s="5" t="s">
        <v>360</v>
      </c>
      <c r="L253" s="5" t="s">
        <v>43</v>
      </c>
      <c r="M253" s="5" t="s">
        <v>360</v>
      </c>
      <c r="N253" s="5" t="s">
        <v>43</v>
      </c>
      <c r="O253" s="5" t="s">
        <v>43</v>
      </c>
      <c r="P253" s="5" t="s">
        <v>43</v>
      </c>
      <c r="Q253" s="5" t="s">
        <v>43</v>
      </c>
      <c r="R253" s="5" t="s">
        <v>43</v>
      </c>
      <c r="S253" s="5" t="s">
        <v>43</v>
      </c>
      <c r="T253" s="5" t="s">
        <v>43</v>
      </c>
      <c r="U253" s="22" t="s">
        <v>43</v>
      </c>
      <c r="V253" s="22"/>
      <c r="W253" s="22" t="s">
        <v>43</v>
      </c>
      <c r="X253" s="22"/>
    </row>
    <row r="254" spans="2:24" ht="13.5" customHeight="1">
      <c r="B254" s="23"/>
      <c r="C254" s="23"/>
      <c r="D254" s="4"/>
      <c r="E254" s="4" t="s">
        <v>98</v>
      </c>
      <c r="F254" s="17" t="s">
        <v>99</v>
      </c>
      <c r="G254" s="17"/>
      <c r="H254" s="22" t="s">
        <v>100</v>
      </c>
      <c r="I254" s="22"/>
      <c r="J254" s="5" t="s">
        <v>100</v>
      </c>
      <c r="K254" s="5" t="s">
        <v>100</v>
      </c>
      <c r="L254" s="5" t="s">
        <v>43</v>
      </c>
      <c r="M254" s="5" t="s">
        <v>100</v>
      </c>
      <c r="N254" s="5" t="s">
        <v>43</v>
      </c>
      <c r="O254" s="5" t="s">
        <v>43</v>
      </c>
      <c r="P254" s="5" t="s">
        <v>43</v>
      </c>
      <c r="Q254" s="5" t="s">
        <v>43</v>
      </c>
      <c r="R254" s="5" t="s">
        <v>43</v>
      </c>
      <c r="S254" s="5" t="s">
        <v>43</v>
      </c>
      <c r="T254" s="5" t="s">
        <v>43</v>
      </c>
      <c r="U254" s="22" t="s">
        <v>43</v>
      </c>
      <c r="V254" s="22"/>
      <c r="W254" s="22" t="s">
        <v>43</v>
      </c>
      <c r="X254" s="22"/>
    </row>
    <row r="255" spans="2:24" ht="13.5" customHeight="1">
      <c r="B255" s="23"/>
      <c r="C255" s="23"/>
      <c r="D255" s="4"/>
      <c r="E255" s="4" t="s">
        <v>63</v>
      </c>
      <c r="F255" s="17" t="s">
        <v>64</v>
      </c>
      <c r="G255" s="17"/>
      <c r="H255" s="22" t="s">
        <v>361</v>
      </c>
      <c r="I255" s="22"/>
      <c r="J255" s="5" t="s">
        <v>361</v>
      </c>
      <c r="K255" s="5" t="s">
        <v>361</v>
      </c>
      <c r="L255" s="5" t="s">
        <v>43</v>
      </c>
      <c r="M255" s="5" t="s">
        <v>361</v>
      </c>
      <c r="N255" s="5" t="s">
        <v>43</v>
      </c>
      <c r="O255" s="5" t="s">
        <v>43</v>
      </c>
      <c r="P255" s="5" t="s">
        <v>43</v>
      </c>
      <c r="Q255" s="5" t="s">
        <v>43</v>
      </c>
      <c r="R255" s="5" t="s">
        <v>43</v>
      </c>
      <c r="S255" s="5" t="s">
        <v>43</v>
      </c>
      <c r="T255" s="5" t="s">
        <v>43</v>
      </c>
      <c r="U255" s="22" t="s">
        <v>43</v>
      </c>
      <c r="V255" s="22"/>
      <c r="W255" s="22" t="s">
        <v>43</v>
      </c>
      <c r="X255" s="22"/>
    </row>
    <row r="256" spans="2:24" ht="24" customHeight="1">
      <c r="B256" s="23"/>
      <c r="C256" s="23"/>
      <c r="D256" s="4"/>
      <c r="E256" s="4" t="s">
        <v>108</v>
      </c>
      <c r="F256" s="17" t="s">
        <v>109</v>
      </c>
      <c r="G256" s="17"/>
      <c r="H256" s="22" t="s">
        <v>59</v>
      </c>
      <c r="I256" s="22"/>
      <c r="J256" s="5" t="s">
        <v>59</v>
      </c>
      <c r="K256" s="5" t="s">
        <v>59</v>
      </c>
      <c r="L256" s="5" t="s">
        <v>43</v>
      </c>
      <c r="M256" s="5" t="s">
        <v>59</v>
      </c>
      <c r="N256" s="5" t="s">
        <v>43</v>
      </c>
      <c r="O256" s="5" t="s">
        <v>43</v>
      </c>
      <c r="P256" s="5" t="s">
        <v>43</v>
      </c>
      <c r="Q256" s="5" t="s">
        <v>43</v>
      </c>
      <c r="R256" s="5" t="s">
        <v>43</v>
      </c>
      <c r="S256" s="5" t="s">
        <v>43</v>
      </c>
      <c r="T256" s="5" t="s">
        <v>43</v>
      </c>
      <c r="U256" s="22" t="s">
        <v>43</v>
      </c>
      <c r="V256" s="22"/>
      <c r="W256" s="22" t="s">
        <v>43</v>
      </c>
      <c r="X256" s="22"/>
    </row>
    <row r="257" spans="2:24" ht="17.25" customHeight="1">
      <c r="B257" s="23"/>
      <c r="C257" s="23"/>
      <c r="D257" s="4"/>
      <c r="E257" s="4" t="s">
        <v>150</v>
      </c>
      <c r="F257" s="17" t="s">
        <v>151</v>
      </c>
      <c r="G257" s="17"/>
      <c r="H257" s="22" t="s">
        <v>362</v>
      </c>
      <c r="I257" s="22"/>
      <c r="J257" s="5" t="s">
        <v>362</v>
      </c>
      <c r="K257" s="5" t="s">
        <v>362</v>
      </c>
      <c r="L257" s="5" t="s">
        <v>43</v>
      </c>
      <c r="M257" s="5" t="s">
        <v>362</v>
      </c>
      <c r="N257" s="5" t="s">
        <v>43</v>
      </c>
      <c r="O257" s="5" t="s">
        <v>43</v>
      </c>
      <c r="P257" s="5" t="s">
        <v>43</v>
      </c>
      <c r="Q257" s="5" t="s">
        <v>43</v>
      </c>
      <c r="R257" s="5" t="s">
        <v>43</v>
      </c>
      <c r="S257" s="5" t="s">
        <v>43</v>
      </c>
      <c r="T257" s="5" t="s">
        <v>43</v>
      </c>
      <c r="U257" s="22" t="s">
        <v>43</v>
      </c>
      <c r="V257" s="22"/>
      <c r="W257" s="22" t="s">
        <v>43</v>
      </c>
      <c r="X257" s="22"/>
    </row>
    <row r="258" spans="2:24" ht="13.5" customHeight="1">
      <c r="B258" s="23"/>
      <c r="C258" s="23"/>
      <c r="D258" s="4"/>
      <c r="E258" s="4" t="s">
        <v>111</v>
      </c>
      <c r="F258" s="17" t="s">
        <v>112</v>
      </c>
      <c r="G258" s="17"/>
      <c r="H258" s="22" t="s">
        <v>363</v>
      </c>
      <c r="I258" s="22"/>
      <c r="J258" s="5" t="s">
        <v>363</v>
      </c>
      <c r="K258" s="5" t="s">
        <v>363</v>
      </c>
      <c r="L258" s="5" t="s">
        <v>43</v>
      </c>
      <c r="M258" s="5" t="s">
        <v>363</v>
      </c>
      <c r="N258" s="5" t="s">
        <v>43</v>
      </c>
      <c r="O258" s="5" t="s">
        <v>43</v>
      </c>
      <c r="P258" s="5" t="s">
        <v>43</v>
      </c>
      <c r="Q258" s="5" t="s">
        <v>43</v>
      </c>
      <c r="R258" s="5" t="s">
        <v>43</v>
      </c>
      <c r="S258" s="5" t="s">
        <v>43</v>
      </c>
      <c r="T258" s="5" t="s">
        <v>43</v>
      </c>
      <c r="U258" s="22" t="s">
        <v>43</v>
      </c>
      <c r="V258" s="22"/>
      <c r="W258" s="22" t="s">
        <v>43</v>
      </c>
      <c r="X258" s="22"/>
    </row>
    <row r="259" spans="2:24" ht="13.5" customHeight="1">
      <c r="B259" s="23"/>
      <c r="C259" s="23"/>
      <c r="D259" s="4"/>
      <c r="E259" s="4" t="s">
        <v>114</v>
      </c>
      <c r="F259" s="17" t="s">
        <v>115</v>
      </c>
      <c r="G259" s="17"/>
      <c r="H259" s="22" t="s">
        <v>100</v>
      </c>
      <c r="I259" s="22"/>
      <c r="J259" s="5" t="s">
        <v>100</v>
      </c>
      <c r="K259" s="5" t="s">
        <v>100</v>
      </c>
      <c r="L259" s="5" t="s">
        <v>43</v>
      </c>
      <c r="M259" s="5" t="s">
        <v>100</v>
      </c>
      <c r="N259" s="5" t="s">
        <v>43</v>
      </c>
      <c r="O259" s="5" t="s">
        <v>43</v>
      </c>
      <c r="P259" s="5" t="s">
        <v>43</v>
      </c>
      <c r="Q259" s="5" t="s">
        <v>43</v>
      </c>
      <c r="R259" s="5" t="s">
        <v>43</v>
      </c>
      <c r="S259" s="5" t="s">
        <v>43</v>
      </c>
      <c r="T259" s="5" t="s">
        <v>43</v>
      </c>
      <c r="U259" s="22" t="s">
        <v>43</v>
      </c>
      <c r="V259" s="22"/>
      <c r="W259" s="22" t="s">
        <v>43</v>
      </c>
      <c r="X259" s="22"/>
    </row>
    <row r="260" spans="2:24" ht="17.25" customHeight="1">
      <c r="B260" s="23"/>
      <c r="C260" s="23"/>
      <c r="D260" s="4"/>
      <c r="E260" s="4" t="s">
        <v>117</v>
      </c>
      <c r="F260" s="17" t="s">
        <v>118</v>
      </c>
      <c r="G260" s="17"/>
      <c r="H260" s="22" t="s">
        <v>364</v>
      </c>
      <c r="I260" s="22"/>
      <c r="J260" s="5" t="s">
        <v>364</v>
      </c>
      <c r="K260" s="5" t="s">
        <v>364</v>
      </c>
      <c r="L260" s="5" t="s">
        <v>43</v>
      </c>
      <c r="M260" s="5" t="s">
        <v>364</v>
      </c>
      <c r="N260" s="5" t="s">
        <v>43</v>
      </c>
      <c r="O260" s="5" t="s">
        <v>43</v>
      </c>
      <c r="P260" s="5" t="s">
        <v>43</v>
      </c>
      <c r="Q260" s="5" t="s">
        <v>43</v>
      </c>
      <c r="R260" s="5" t="s">
        <v>43</v>
      </c>
      <c r="S260" s="5" t="s">
        <v>43</v>
      </c>
      <c r="T260" s="5" t="s">
        <v>43</v>
      </c>
      <c r="U260" s="22" t="s">
        <v>43</v>
      </c>
      <c r="V260" s="22"/>
      <c r="W260" s="22" t="s">
        <v>43</v>
      </c>
      <c r="X260" s="22"/>
    </row>
    <row r="261" spans="2:24" ht="17.25" customHeight="1">
      <c r="B261" s="23"/>
      <c r="C261" s="23"/>
      <c r="D261" s="4"/>
      <c r="E261" s="4" t="s">
        <v>125</v>
      </c>
      <c r="F261" s="17" t="s">
        <v>126</v>
      </c>
      <c r="G261" s="17"/>
      <c r="H261" s="22" t="s">
        <v>90</v>
      </c>
      <c r="I261" s="22"/>
      <c r="J261" s="5" t="s">
        <v>90</v>
      </c>
      <c r="K261" s="5" t="s">
        <v>90</v>
      </c>
      <c r="L261" s="5" t="s">
        <v>43</v>
      </c>
      <c r="M261" s="5" t="s">
        <v>90</v>
      </c>
      <c r="N261" s="5" t="s">
        <v>43</v>
      </c>
      <c r="O261" s="5" t="s">
        <v>43</v>
      </c>
      <c r="P261" s="5" t="s">
        <v>43</v>
      </c>
      <c r="Q261" s="5" t="s">
        <v>43</v>
      </c>
      <c r="R261" s="5" t="s">
        <v>43</v>
      </c>
      <c r="S261" s="5" t="s">
        <v>43</v>
      </c>
      <c r="T261" s="5" t="s">
        <v>43</v>
      </c>
      <c r="U261" s="22" t="s">
        <v>43</v>
      </c>
      <c r="V261" s="22"/>
      <c r="W261" s="22" t="s">
        <v>43</v>
      </c>
      <c r="X261" s="22"/>
    </row>
    <row r="262" spans="2:24" ht="13.5" customHeight="1">
      <c r="B262" s="25"/>
      <c r="C262" s="25"/>
      <c r="D262" s="1" t="s">
        <v>365</v>
      </c>
      <c r="E262" s="1"/>
      <c r="F262" s="26" t="s">
        <v>366</v>
      </c>
      <c r="G262" s="26"/>
      <c r="H262" s="28" t="s">
        <v>367</v>
      </c>
      <c r="I262" s="28"/>
      <c r="J262" s="3" t="s">
        <v>367</v>
      </c>
      <c r="K262" s="3" t="s">
        <v>368</v>
      </c>
      <c r="L262" s="3" t="s">
        <v>369</v>
      </c>
      <c r="M262" s="3" t="s">
        <v>370</v>
      </c>
      <c r="N262" s="3" t="s">
        <v>43</v>
      </c>
      <c r="O262" s="3" t="s">
        <v>371</v>
      </c>
      <c r="P262" s="3" t="s">
        <v>43</v>
      </c>
      <c r="Q262" s="3" t="s">
        <v>43</v>
      </c>
      <c r="R262" s="3" t="s">
        <v>43</v>
      </c>
      <c r="S262" s="3" t="s">
        <v>43</v>
      </c>
      <c r="T262" s="3" t="s">
        <v>43</v>
      </c>
      <c r="U262" s="28" t="s">
        <v>43</v>
      </c>
      <c r="V262" s="28"/>
      <c r="W262" s="28" t="s">
        <v>43</v>
      </c>
      <c r="X262" s="28"/>
    </row>
    <row r="263" spans="2:24" ht="13.5" customHeight="1">
      <c r="B263" s="23"/>
      <c r="C263" s="23"/>
      <c r="D263" s="4"/>
      <c r="E263" s="4" t="s">
        <v>74</v>
      </c>
      <c r="F263" s="17" t="s">
        <v>75</v>
      </c>
      <c r="G263" s="17"/>
      <c r="H263" s="22" t="s">
        <v>372</v>
      </c>
      <c r="I263" s="22"/>
      <c r="J263" s="5" t="s">
        <v>372</v>
      </c>
      <c r="K263" s="5" t="s">
        <v>43</v>
      </c>
      <c r="L263" s="5" t="s">
        <v>43</v>
      </c>
      <c r="M263" s="5" t="s">
        <v>43</v>
      </c>
      <c r="N263" s="5" t="s">
        <v>43</v>
      </c>
      <c r="O263" s="5" t="s">
        <v>372</v>
      </c>
      <c r="P263" s="5" t="s">
        <v>43</v>
      </c>
      <c r="Q263" s="5" t="s">
        <v>43</v>
      </c>
      <c r="R263" s="5" t="s">
        <v>43</v>
      </c>
      <c r="S263" s="5" t="s">
        <v>43</v>
      </c>
      <c r="T263" s="5" t="s">
        <v>43</v>
      </c>
      <c r="U263" s="22" t="s">
        <v>43</v>
      </c>
      <c r="V263" s="22"/>
      <c r="W263" s="22" t="s">
        <v>43</v>
      </c>
      <c r="X263" s="22"/>
    </row>
    <row r="264" spans="2:24" ht="13.5" customHeight="1">
      <c r="B264" s="23"/>
      <c r="C264" s="23"/>
      <c r="D264" s="4"/>
      <c r="E264" s="4" t="s">
        <v>373</v>
      </c>
      <c r="F264" s="17" t="s">
        <v>374</v>
      </c>
      <c r="G264" s="17"/>
      <c r="H264" s="22" t="s">
        <v>375</v>
      </c>
      <c r="I264" s="22"/>
      <c r="J264" s="5" t="s">
        <v>375</v>
      </c>
      <c r="K264" s="5" t="s">
        <v>43</v>
      </c>
      <c r="L264" s="5" t="s">
        <v>43</v>
      </c>
      <c r="M264" s="5" t="s">
        <v>43</v>
      </c>
      <c r="N264" s="5" t="s">
        <v>43</v>
      </c>
      <c r="O264" s="5" t="s">
        <v>375</v>
      </c>
      <c r="P264" s="5" t="s">
        <v>43</v>
      </c>
      <c r="Q264" s="5" t="s">
        <v>43</v>
      </c>
      <c r="R264" s="5" t="s">
        <v>43</v>
      </c>
      <c r="S264" s="5" t="s">
        <v>43</v>
      </c>
      <c r="T264" s="5" t="s">
        <v>43</v>
      </c>
      <c r="U264" s="22" t="s">
        <v>43</v>
      </c>
      <c r="V264" s="22"/>
      <c r="W264" s="22" t="s">
        <v>43</v>
      </c>
      <c r="X264" s="22"/>
    </row>
    <row r="265" spans="2:24" ht="13.5" customHeight="1">
      <c r="B265" s="23"/>
      <c r="C265" s="23"/>
      <c r="D265" s="4"/>
      <c r="E265" s="4" t="s">
        <v>76</v>
      </c>
      <c r="F265" s="17" t="s">
        <v>77</v>
      </c>
      <c r="G265" s="17"/>
      <c r="H265" s="22" t="s">
        <v>376</v>
      </c>
      <c r="I265" s="22"/>
      <c r="J265" s="5" t="s">
        <v>376</v>
      </c>
      <c r="K265" s="5" t="s">
        <v>376</v>
      </c>
      <c r="L265" s="5" t="s">
        <v>376</v>
      </c>
      <c r="M265" s="5" t="s">
        <v>43</v>
      </c>
      <c r="N265" s="5" t="s">
        <v>43</v>
      </c>
      <c r="O265" s="5" t="s">
        <v>43</v>
      </c>
      <c r="P265" s="5" t="s">
        <v>43</v>
      </c>
      <c r="Q265" s="5" t="s">
        <v>43</v>
      </c>
      <c r="R265" s="5" t="s">
        <v>43</v>
      </c>
      <c r="S265" s="5" t="s">
        <v>43</v>
      </c>
      <c r="T265" s="5" t="s">
        <v>43</v>
      </c>
      <c r="U265" s="22" t="s">
        <v>43</v>
      </c>
      <c r="V265" s="22"/>
      <c r="W265" s="22" t="s">
        <v>43</v>
      </c>
      <c r="X265" s="22"/>
    </row>
    <row r="266" spans="2:24" ht="13.5" customHeight="1">
      <c r="B266" s="23"/>
      <c r="C266" s="23"/>
      <c r="D266" s="4"/>
      <c r="E266" s="4" t="s">
        <v>79</v>
      </c>
      <c r="F266" s="17" t="s">
        <v>80</v>
      </c>
      <c r="G266" s="17"/>
      <c r="H266" s="22" t="s">
        <v>377</v>
      </c>
      <c r="I266" s="22"/>
      <c r="J266" s="5" t="s">
        <v>377</v>
      </c>
      <c r="K266" s="5" t="s">
        <v>377</v>
      </c>
      <c r="L266" s="5" t="s">
        <v>377</v>
      </c>
      <c r="M266" s="5" t="s">
        <v>43</v>
      </c>
      <c r="N266" s="5" t="s">
        <v>43</v>
      </c>
      <c r="O266" s="5" t="s">
        <v>43</v>
      </c>
      <c r="P266" s="5" t="s">
        <v>43</v>
      </c>
      <c r="Q266" s="5" t="s">
        <v>43</v>
      </c>
      <c r="R266" s="5" t="s">
        <v>43</v>
      </c>
      <c r="S266" s="5" t="s">
        <v>43</v>
      </c>
      <c r="T266" s="5" t="s">
        <v>43</v>
      </c>
      <c r="U266" s="22" t="s">
        <v>43</v>
      </c>
      <c r="V266" s="22"/>
      <c r="W266" s="22" t="s">
        <v>43</v>
      </c>
      <c r="X266" s="22"/>
    </row>
    <row r="267" spans="2:24" ht="13.5" customHeight="1">
      <c r="B267" s="23"/>
      <c r="C267" s="23"/>
      <c r="D267" s="4"/>
      <c r="E267" s="4" t="s">
        <v>82</v>
      </c>
      <c r="F267" s="17" t="s">
        <v>83</v>
      </c>
      <c r="G267" s="17"/>
      <c r="H267" s="22" t="s">
        <v>378</v>
      </c>
      <c r="I267" s="22"/>
      <c r="J267" s="5" t="s">
        <v>378</v>
      </c>
      <c r="K267" s="5" t="s">
        <v>378</v>
      </c>
      <c r="L267" s="5" t="s">
        <v>378</v>
      </c>
      <c r="M267" s="5" t="s">
        <v>43</v>
      </c>
      <c r="N267" s="5" t="s">
        <v>43</v>
      </c>
      <c r="O267" s="5" t="s">
        <v>43</v>
      </c>
      <c r="P267" s="5" t="s">
        <v>43</v>
      </c>
      <c r="Q267" s="5" t="s">
        <v>43</v>
      </c>
      <c r="R267" s="5" t="s">
        <v>43</v>
      </c>
      <c r="S267" s="5" t="s">
        <v>43</v>
      </c>
      <c r="T267" s="5" t="s">
        <v>43</v>
      </c>
      <c r="U267" s="22" t="s">
        <v>43</v>
      </c>
      <c r="V267" s="22"/>
      <c r="W267" s="22" t="s">
        <v>43</v>
      </c>
      <c r="X267" s="22"/>
    </row>
    <row r="268" spans="2:24" ht="13.5" customHeight="1">
      <c r="B268" s="23"/>
      <c r="C268" s="23"/>
      <c r="D268" s="4"/>
      <c r="E268" s="4" t="s">
        <v>85</v>
      </c>
      <c r="F268" s="17" t="s">
        <v>86</v>
      </c>
      <c r="G268" s="17"/>
      <c r="H268" s="22" t="s">
        <v>379</v>
      </c>
      <c r="I268" s="22"/>
      <c r="J268" s="5" t="s">
        <v>379</v>
      </c>
      <c r="K268" s="5" t="s">
        <v>379</v>
      </c>
      <c r="L268" s="5" t="s">
        <v>379</v>
      </c>
      <c r="M268" s="5" t="s">
        <v>43</v>
      </c>
      <c r="N268" s="5" t="s">
        <v>43</v>
      </c>
      <c r="O268" s="5" t="s">
        <v>43</v>
      </c>
      <c r="P268" s="5" t="s">
        <v>43</v>
      </c>
      <c r="Q268" s="5" t="s">
        <v>43</v>
      </c>
      <c r="R268" s="5" t="s">
        <v>43</v>
      </c>
      <c r="S268" s="5" t="s">
        <v>43</v>
      </c>
      <c r="T268" s="5" t="s">
        <v>43</v>
      </c>
      <c r="U268" s="22" t="s">
        <v>43</v>
      </c>
      <c r="V268" s="22"/>
      <c r="W268" s="22" t="s">
        <v>43</v>
      </c>
      <c r="X268" s="22"/>
    </row>
    <row r="269" spans="2:24" ht="13.5" customHeight="1">
      <c r="B269" s="23"/>
      <c r="C269" s="23"/>
      <c r="D269" s="4"/>
      <c r="E269" s="4" t="s">
        <v>60</v>
      </c>
      <c r="F269" s="17" t="s">
        <v>61</v>
      </c>
      <c r="G269" s="17"/>
      <c r="H269" s="22" t="s">
        <v>205</v>
      </c>
      <c r="I269" s="22"/>
      <c r="J269" s="5" t="s">
        <v>205</v>
      </c>
      <c r="K269" s="5" t="s">
        <v>205</v>
      </c>
      <c r="L269" s="5" t="s">
        <v>43</v>
      </c>
      <c r="M269" s="5" t="s">
        <v>205</v>
      </c>
      <c r="N269" s="5" t="s">
        <v>43</v>
      </c>
      <c r="O269" s="5" t="s">
        <v>43</v>
      </c>
      <c r="P269" s="5" t="s">
        <v>43</v>
      </c>
      <c r="Q269" s="5" t="s">
        <v>43</v>
      </c>
      <c r="R269" s="5" t="s">
        <v>43</v>
      </c>
      <c r="S269" s="5" t="s">
        <v>43</v>
      </c>
      <c r="T269" s="5" t="s">
        <v>43</v>
      </c>
      <c r="U269" s="22" t="s">
        <v>43</v>
      </c>
      <c r="V269" s="22"/>
      <c r="W269" s="22" t="s">
        <v>43</v>
      </c>
      <c r="X269" s="22"/>
    </row>
    <row r="270" spans="2:24" ht="17.25" customHeight="1">
      <c r="B270" s="23"/>
      <c r="C270" s="23"/>
      <c r="D270" s="4"/>
      <c r="E270" s="4" t="s">
        <v>294</v>
      </c>
      <c r="F270" s="17" t="s">
        <v>295</v>
      </c>
      <c r="G270" s="17"/>
      <c r="H270" s="22" t="s">
        <v>90</v>
      </c>
      <c r="I270" s="22"/>
      <c r="J270" s="5" t="s">
        <v>90</v>
      </c>
      <c r="K270" s="5" t="s">
        <v>90</v>
      </c>
      <c r="L270" s="5" t="s">
        <v>43</v>
      </c>
      <c r="M270" s="5" t="s">
        <v>90</v>
      </c>
      <c r="N270" s="5" t="s">
        <v>43</v>
      </c>
      <c r="O270" s="5" t="s">
        <v>43</v>
      </c>
      <c r="P270" s="5" t="s">
        <v>43</v>
      </c>
      <c r="Q270" s="5" t="s">
        <v>43</v>
      </c>
      <c r="R270" s="5" t="s">
        <v>43</v>
      </c>
      <c r="S270" s="5" t="s">
        <v>43</v>
      </c>
      <c r="T270" s="5" t="s">
        <v>43</v>
      </c>
      <c r="U270" s="22" t="s">
        <v>43</v>
      </c>
      <c r="V270" s="22"/>
      <c r="W270" s="22" t="s">
        <v>43</v>
      </c>
      <c r="X270" s="22"/>
    </row>
    <row r="271" spans="2:24" ht="13.5" customHeight="1">
      <c r="B271" s="23"/>
      <c r="C271" s="23"/>
      <c r="D271" s="4"/>
      <c r="E271" s="4" t="s">
        <v>111</v>
      </c>
      <c r="F271" s="17" t="s">
        <v>112</v>
      </c>
      <c r="G271" s="17"/>
      <c r="H271" s="22" t="s">
        <v>205</v>
      </c>
      <c r="I271" s="22"/>
      <c r="J271" s="5" t="s">
        <v>205</v>
      </c>
      <c r="K271" s="5" t="s">
        <v>205</v>
      </c>
      <c r="L271" s="5" t="s">
        <v>43</v>
      </c>
      <c r="M271" s="5" t="s">
        <v>205</v>
      </c>
      <c r="N271" s="5" t="s">
        <v>43</v>
      </c>
      <c r="O271" s="5" t="s">
        <v>43</v>
      </c>
      <c r="P271" s="5" t="s">
        <v>43</v>
      </c>
      <c r="Q271" s="5" t="s">
        <v>43</v>
      </c>
      <c r="R271" s="5" t="s">
        <v>43</v>
      </c>
      <c r="S271" s="5" t="s">
        <v>43</v>
      </c>
      <c r="T271" s="5" t="s">
        <v>43</v>
      </c>
      <c r="U271" s="22" t="s">
        <v>43</v>
      </c>
      <c r="V271" s="22"/>
      <c r="W271" s="22" t="s">
        <v>43</v>
      </c>
      <c r="X271" s="22"/>
    </row>
    <row r="272" spans="2:24" ht="17.25" customHeight="1">
      <c r="B272" s="23"/>
      <c r="C272" s="23"/>
      <c r="D272" s="4"/>
      <c r="E272" s="4" t="s">
        <v>117</v>
      </c>
      <c r="F272" s="17" t="s">
        <v>118</v>
      </c>
      <c r="G272" s="17"/>
      <c r="H272" s="22" t="s">
        <v>380</v>
      </c>
      <c r="I272" s="22"/>
      <c r="J272" s="5" t="s">
        <v>380</v>
      </c>
      <c r="K272" s="5" t="s">
        <v>380</v>
      </c>
      <c r="L272" s="5" t="s">
        <v>43</v>
      </c>
      <c r="M272" s="5" t="s">
        <v>380</v>
      </c>
      <c r="N272" s="5" t="s">
        <v>43</v>
      </c>
      <c r="O272" s="5" t="s">
        <v>43</v>
      </c>
      <c r="P272" s="5" t="s">
        <v>43</v>
      </c>
      <c r="Q272" s="5" t="s">
        <v>43</v>
      </c>
      <c r="R272" s="5" t="s">
        <v>43</v>
      </c>
      <c r="S272" s="5" t="s">
        <v>43</v>
      </c>
      <c r="T272" s="5" t="s">
        <v>43</v>
      </c>
      <c r="U272" s="22" t="s">
        <v>43</v>
      </c>
      <c r="V272" s="22"/>
      <c r="W272" s="22" t="s">
        <v>43</v>
      </c>
      <c r="X272" s="22"/>
    </row>
    <row r="273" spans="2:24" ht="13.5" customHeight="1">
      <c r="B273" s="25"/>
      <c r="C273" s="25"/>
      <c r="D273" s="1" t="s">
        <v>381</v>
      </c>
      <c r="E273" s="1"/>
      <c r="F273" s="26" t="s">
        <v>382</v>
      </c>
      <c r="G273" s="26"/>
      <c r="H273" s="28" t="s">
        <v>383</v>
      </c>
      <c r="I273" s="28"/>
      <c r="J273" s="3" t="s">
        <v>383</v>
      </c>
      <c r="K273" s="3" t="s">
        <v>383</v>
      </c>
      <c r="L273" s="3" t="s">
        <v>43</v>
      </c>
      <c r="M273" s="3" t="s">
        <v>383</v>
      </c>
      <c r="N273" s="3" t="s">
        <v>43</v>
      </c>
      <c r="O273" s="3" t="s">
        <v>43</v>
      </c>
      <c r="P273" s="3" t="s">
        <v>43</v>
      </c>
      <c r="Q273" s="3" t="s">
        <v>43</v>
      </c>
      <c r="R273" s="3" t="s">
        <v>43</v>
      </c>
      <c r="S273" s="3" t="s">
        <v>43</v>
      </c>
      <c r="T273" s="3" t="s">
        <v>43</v>
      </c>
      <c r="U273" s="28" t="s">
        <v>43</v>
      </c>
      <c r="V273" s="28"/>
      <c r="W273" s="28" t="s">
        <v>43</v>
      </c>
      <c r="X273" s="28"/>
    </row>
    <row r="274" spans="2:24" ht="13.5" customHeight="1">
      <c r="B274" s="23"/>
      <c r="C274" s="23"/>
      <c r="D274" s="4"/>
      <c r="E274" s="4" t="s">
        <v>60</v>
      </c>
      <c r="F274" s="17" t="s">
        <v>61</v>
      </c>
      <c r="G274" s="17"/>
      <c r="H274" s="22" t="s">
        <v>384</v>
      </c>
      <c r="I274" s="22"/>
      <c r="J274" s="5" t="s">
        <v>384</v>
      </c>
      <c r="K274" s="5" t="s">
        <v>384</v>
      </c>
      <c r="L274" s="5" t="s">
        <v>43</v>
      </c>
      <c r="M274" s="5" t="s">
        <v>384</v>
      </c>
      <c r="N274" s="5" t="s">
        <v>43</v>
      </c>
      <c r="O274" s="5" t="s">
        <v>43</v>
      </c>
      <c r="P274" s="5" t="s">
        <v>43</v>
      </c>
      <c r="Q274" s="5" t="s">
        <v>43</v>
      </c>
      <c r="R274" s="5" t="s">
        <v>43</v>
      </c>
      <c r="S274" s="5" t="s">
        <v>43</v>
      </c>
      <c r="T274" s="5" t="s">
        <v>43</v>
      </c>
      <c r="U274" s="22" t="s">
        <v>43</v>
      </c>
      <c r="V274" s="22"/>
      <c r="W274" s="22" t="s">
        <v>43</v>
      </c>
      <c r="X274" s="22"/>
    </row>
    <row r="275" spans="2:24" ht="8.25" customHeight="1">
      <c r="B275" s="25" t="s">
        <v>0</v>
      </c>
      <c r="C275" s="25"/>
      <c r="D275" s="25" t="s">
        <v>1</v>
      </c>
      <c r="E275" s="25" t="s">
        <v>2</v>
      </c>
      <c r="F275" s="25" t="s">
        <v>3</v>
      </c>
      <c r="G275" s="25"/>
      <c r="H275" s="25" t="s">
        <v>4</v>
      </c>
      <c r="I275" s="25"/>
      <c r="J275" s="25" t="s">
        <v>5</v>
      </c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2:24" ht="11.25" customHeight="1">
      <c r="B276" s="25"/>
      <c r="C276" s="25"/>
      <c r="D276" s="25"/>
      <c r="E276" s="25"/>
      <c r="F276" s="25"/>
      <c r="G276" s="25"/>
      <c r="H276" s="25"/>
      <c r="I276" s="25"/>
      <c r="J276" s="25" t="s">
        <v>6</v>
      </c>
      <c r="K276" s="25" t="s">
        <v>7</v>
      </c>
      <c r="L276" s="25"/>
      <c r="M276" s="25"/>
      <c r="N276" s="25"/>
      <c r="O276" s="25"/>
      <c r="P276" s="25"/>
      <c r="Q276" s="25"/>
      <c r="R276" s="25"/>
      <c r="S276" s="25" t="s">
        <v>8</v>
      </c>
      <c r="T276" s="25" t="s">
        <v>7</v>
      </c>
      <c r="U276" s="25"/>
      <c r="V276" s="25"/>
      <c r="W276" s="25"/>
      <c r="X276" s="25"/>
    </row>
    <row r="277" spans="2:24" ht="2.25" customHeight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 t="s">
        <v>9</v>
      </c>
      <c r="U277" s="25" t="s">
        <v>10</v>
      </c>
      <c r="V277" s="25"/>
      <c r="W277" s="25" t="s">
        <v>11</v>
      </c>
      <c r="X277" s="25"/>
    </row>
    <row r="278" spans="2:24" ht="5.25" customHeight="1">
      <c r="B278" s="25"/>
      <c r="C278" s="25"/>
      <c r="D278" s="25"/>
      <c r="E278" s="25"/>
      <c r="F278" s="25"/>
      <c r="G278" s="25"/>
      <c r="H278" s="25"/>
      <c r="I278" s="25"/>
      <c r="J278" s="25"/>
      <c r="K278" s="25" t="s">
        <v>12</v>
      </c>
      <c r="L278" s="25" t="s">
        <v>7</v>
      </c>
      <c r="M278" s="25"/>
      <c r="N278" s="25" t="s">
        <v>13</v>
      </c>
      <c r="O278" s="25" t="s">
        <v>14</v>
      </c>
      <c r="P278" s="25" t="s">
        <v>15</v>
      </c>
      <c r="Q278" s="25" t="s">
        <v>16</v>
      </c>
      <c r="R278" s="25" t="s">
        <v>17</v>
      </c>
      <c r="S278" s="25"/>
      <c r="T278" s="25"/>
      <c r="U278" s="25"/>
      <c r="V278" s="25"/>
      <c r="W278" s="25"/>
      <c r="X278" s="25"/>
    </row>
    <row r="279" spans="2:24" ht="2.25" customHeight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 t="s">
        <v>18</v>
      </c>
      <c r="V279" s="25"/>
      <c r="W279" s="25"/>
      <c r="X279" s="25"/>
    </row>
    <row r="280" spans="2:24" ht="39.75" customHeight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1" t="s">
        <v>19</v>
      </c>
      <c r="M280" s="1" t="s">
        <v>20</v>
      </c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2:24" ht="8.25" customHeight="1">
      <c r="B281" s="29" t="s">
        <v>21</v>
      </c>
      <c r="C281" s="29"/>
      <c r="D281" s="2" t="s">
        <v>22</v>
      </c>
      <c r="E281" s="2" t="s">
        <v>23</v>
      </c>
      <c r="F281" s="29" t="s">
        <v>24</v>
      </c>
      <c r="G281" s="29"/>
      <c r="H281" s="29" t="s">
        <v>25</v>
      </c>
      <c r="I281" s="29"/>
      <c r="J281" s="2" t="s">
        <v>26</v>
      </c>
      <c r="K281" s="2" t="s">
        <v>27</v>
      </c>
      <c r="L281" s="2" t="s">
        <v>28</v>
      </c>
      <c r="M281" s="2" t="s">
        <v>29</v>
      </c>
      <c r="N281" s="2" t="s">
        <v>30</v>
      </c>
      <c r="O281" s="2" t="s">
        <v>31</v>
      </c>
      <c r="P281" s="2" t="s">
        <v>32</v>
      </c>
      <c r="Q281" s="2" t="s">
        <v>33</v>
      </c>
      <c r="R281" s="2" t="s">
        <v>34</v>
      </c>
      <c r="S281" s="2" t="s">
        <v>35</v>
      </c>
      <c r="T281" s="2" t="s">
        <v>36</v>
      </c>
      <c r="U281" s="29" t="s">
        <v>37</v>
      </c>
      <c r="V281" s="29"/>
      <c r="W281" s="29" t="s">
        <v>38</v>
      </c>
      <c r="X281" s="29"/>
    </row>
    <row r="282" spans="2:24" ht="13.5" customHeight="1">
      <c r="B282" s="23"/>
      <c r="C282" s="23"/>
      <c r="D282" s="4"/>
      <c r="E282" s="4" t="s">
        <v>63</v>
      </c>
      <c r="F282" s="17" t="s">
        <v>64</v>
      </c>
      <c r="G282" s="17"/>
      <c r="H282" s="22" t="s">
        <v>385</v>
      </c>
      <c r="I282" s="22"/>
      <c r="J282" s="5" t="s">
        <v>385</v>
      </c>
      <c r="K282" s="5" t="s">
        <v>385</v>
      </c>
      <c r="L282" s="5" t="s">
        <v>43</v>
      </c>
      <c r="M282" s="5" t="s">
        <v>385</v>
      </c>
      <c r="N282" s="5" t="s">
        <v>43</v>
      </c>
      <c r="O282" s="5" t="s">
        <v>43</v>
      </c>
      <c r="P282" s="5" t="s">
        <v>43</v>
      </c>
      <c r="Q282" s="5" t="s">
        <v>43</v>
      </c>
      <c r="R282" s="5" t="s">
        <v>43</v>
      </c>
      <c r="S282" s="5" t="s">
        <v>43</v>
      </c>
      <c r="T282" s="5" t="s">
        <v>43</v>
      </c>
      <c r="U282" s="22" t="s">
        <v>43</v>
      </c>
      <c r="V282" s="22"/>
      <c r="W282" s="22" t="s">
        <v>43</v>
      </c>
      <c r="X282" s="22"/>
    </row>
    <row r="283" spans="2:24" ht="13.5" customHeight="1">
      <c r="B283" s="23"/>
      <c r="C283" s="23"/>
      <c r="D283" s="4"/>
      <c r="E283" s="4" t="s">
        <v>111</v>
      </c>
      <c r="F283" s="17" t="s">
        <v>112</v>
      </c>
      <c r="G283" s="17"/>
      <c r="H283" s="22" t="s">
        <v>149</v>
      </c>
      <c r="I283" s="22"/>
      <c r="J283" s="5" t="s">
        <v>149</v>
      </c>
      <c r="K283" s="5" t="s">
        <v>149</v>
      </c>
      <c r="L283" s="5" t="s">
        <v>43</v>
      </c>
      <c r="M283" s="5" t="s">
        <v>149</v>
      </c>
      <c r="N283" s="5" t="s">
        <v>43</v>
      </c>
      <c r="O283" s="5" t="s">
        <v>43</v>
      </c>
      <c r="P283" s="5" t="s">
        <v>43</v>
      </c>
      <c r="Q283" s="5" t="s">
        <v>43</v>
      </c>
      <c r="R283" s="5" t="s">
        <v>43</v>
      </c>
      <c r="S283" s="5" t="s">
        <v>43</v>
      </c>
      <c r="T283" s="5" t="s">
        <v>43</v>
      </c>
      <c r="U283" s="22" t="s">
        <v>43</v>
      </c>
      <c r="V283" s="22"/>
      <c r="W283" s="22" t="s">
        <v>43</v>
      </c>
      <c r="X283" s="22"/>
    </row>
    <row r="284" spans="2:24" ht="13.5" customHeight="1">
      <c r="B284" s="25"/>
      <c r="C284" s="25"/>
      <c r="D284" s="1" t="s">
        <v>386</v>
      </c>
      <c r="E284" s="1"/>
      <c r="F284" s="26" t="s">
        <v>387</v>
      </c>
      <c r="G284" s="26"/>
      <c r="H284" s="28" t="s">
        <v>388</v>
      </c>
      <c r="I284" s="28"/>
      <c r="J284" s="3" t="s">
        <v>388</v>
      </c>
      <c r="K284" s="3" t="s">
        <v>389</v>
      </c>
      <c r="L284" s="3" t="s">
        <v>390</v>
      </c>
      <c r="M284" s="3" t="s">
        <v>391</v>
      </c>
      <c r="N284" s="3" t="s">
        <v>43</v>
      </c>
      <c r="O284" s="3" t="s">
        <v>392</v>
      </c>
      <c r="P284" s="3" t="s">
        <v>43</v>
      </c>
      <c r="Q284" s="3" t="s">
        <v>43</v>
      </c>
      <c r="R284" s="3" t="s">
        <v>43</v>
      </c>
      <c r="S284" s="3" t="s">
        <v>43</v>
      </c>
      <c r="T284" s="3" t="s">
        <v>43</v>
      </c>
      <c r="U284" s="28" t="s">
        <v>43</v>
      </c>
      <c r="V284" s="28"/>
      <c r="W284" s="28" t="s">
        <v>43</v>
      </c>
      <c r="X284" s="28"/>
    </row>
    <row r="285" spans="2:24" ht="13.5" customHeight="1">
      <c r="B285" s="23"/>
      <c r="C285" s="23"/>
      <c r="D285" s="4"/>
      <c r="E285" s="4" t="s">
        <v>74</v>
      </c>
      <c r="F285" s="17" t="s">
        <v>75</v>
      </c>
      <c r="G285" s="17"/>
      <c r="H285" s="22" t="s">
        <v>392</v>
      </c>
      <c r="I285" s="22"/>
      <c r="J285" s="5" t="s">
        <v>392</v>
      </c>
      <c r="K285" s="5" t="s">
        <v>43</v>
      </c>
      <c r="L285" s="5" t="s">
        <v>43</v>
      </c>
      <c r="M285" s="5" t="s">
        <v>43</v>
      </c>
      <c r="N285" s="5" t="s">
        <v>43</v>
      </c>
      <c r="O285" s="5" t="s">
        <v>392</v>
      </c>
      <c r="P285" s="5" t="s">
        <v>43</v>
      </c>
      <c r="Q285" s="5" t="s">
        <v>43</v>
      </c>
      <c r="R285" s="5" t="s">
        <v>43</v>
      </c>
      <c r="S285" s="5" t="s">
        <v>43</v>
      </c>
      <c r="T285" s="5" t="s">
        <v>43</v>
      </c>
      <c r="U285" s="22" t="s">
        <v>43</v>
      </c>
      <c r="V285" s="22"/>
      <c r="W285" s="22" t="s">
        <v>43</v>
      </c>
      <c r="X285" s="22"/>
    </row>
    <row r="286" spans="2:24" ht="13.5" customHeight="1">
      <c r="B286" s="23"/>
      <c r="C286" s="23"/>
      <c r="D286" s="4"/>
      <c r="E286" s="4" t="s">
        <v>76</v>
      </c>
      <c r="F286" s="17" t="s">
        <v>77</v>
      </c>
      <c r="G286" s="17"/>
      <c r="H286" s="22" t="s">
        <v>393</v>
      </c>
      <c r="I286" s="22"/>
      <c r="J286" s="5" t="s">
        <v>393</v>
      </c>
      <c r="K286" s="5" t="s">
        <v>393</v>
      </c>
      <c r="L286" s="5" t="s">
        <v>393</v>
      </c>
      <c r="M286" s="5" t="s">
        <v>43</v>
      </c>
      <c r="N286" s="5" t="s">
        <v>43</v>
      </c>
      <c r="O286" s="5" t="s">
        <v>43</v>
      </c>
      <c r="P286" s="5" t="s">
        <v>43</v>
      </c>
      <c r="Q286" s="5" t="s">
        <v>43</v>
      </c>
      <c r="R286" s="5" t="s">
        <v>43</v>
      </c>
      <c r="S286" s="5" t="s">
        <v>43</v>
      </c>
      <c r="T286" s="5" t="s">
        <v>43</v>
      </c>
      <c r="U286" s="22" t="s">
        <v>43</v>
      </c>
      <c r="V286" s="22"/>
      <c r="W286" s="22" t="s">
        <v>43</v>
      </c>
      <c r="X286" s="22"/>
    </row>
    <row r="287" spans="2:24" ht="13.5" customHeight="1">
      <c r="B287" s="23"/>
      <c r="C287" s="23"/>
      <c r="D287" s="4"/>
      <c r="E287" s="4" t="s">
        <v>79</v>
      </c>
      <c r="F287" s="17" t="s">
        <v>80</v>
      </c>
      <c r="G287" s="17"/>
      <c r="H287" s="22" t="s">
        <v>394</v>
      </c>
      <c r="I287" s="22"/>
      <c r="J287" s="5" t="s">
        <v>394</v>
      </c>
      <c r="K287" s="5" t="s">
        <v>394</v>
      </c>
      <c r="L287" s="5" t="s">
        <v>394</v>
      </c>
      <c r="M287" s="5" t="s">
        <v>43</v>
      </c>
      <c r="N287" s="5" t="s">
        <v>43</v>
      </c>
      <c r="O287" s="5" t="s">
        <v>43</v>
      </c>
      <c r="P287" s="5" t="s">
        <v>43</v>
      </c>
      <c r="Q287" s="5" t="s">
        <v>43</v>
      </c>
      <c r="R287" s="5" t="s">
        <v>43</v>
      </c>
      <c r="S287" s="5" t="s">
        <v>43</v>
      </c>
      <c r="T287" s="5" t="s">
        <v>43</v>
      </c>
      <c r="U287" s="22" t="s">
        <v>43</v>
      </c>
      <c r="V287" s="22"/>
      <c r="W287" s="22" t="s">
        <v>43</v>
      </c>
      <c r="X287" s="22"/>
    </row>
    <row r="288" spans="2:24" ht="13.5" customHeight="1">
      <c r="B288" s="23"/>
      <c r="C288" s="23"/>
      <c r="D288" s="4"/>
      <c r="E288" s="4" t="s">
        <v>82</v>
      </c>
      <c r="F288" s="17" t="s">
        <v>83</v>
      </c>
      <c r="G288" s="17"/>
      <c r="H288" s="22" t="s">
        <v>395</v>
      </c>
      <c r="I288" s="22"/>
      <c r="J288" s="5" t="s">
        <v>395</v>
      </c>
      <c r="K288" s="5" t="s">
        <v>395</v>
      </c>
      <c r="L288" s="5" t="s">
        <v>395</v>
      </c>
      <c r="M288" s="5" t="s">
        <v>43</v>
      </c>
      <c r="N288" s="5" t="s">
        <v>43</v>
      </c>
      <c r="O288" s="5" t="s">
        <v>43</v>
      </c>
      <c r="P288" s="5" t="s">
        <v>43</v>
      </c>
      <c r="Q288" s="5" t="s">
        <v>43</v>
      </c>
      <c r="R288" s="5" t="s">
        <v>43</v>
      </c>
      <c r="S288" s="5" t="s">
        <v>43</v>
      </c>
      <c r="T288" s="5" t="s">
        <v>43</v>
      </c>
      <c r="U288" s="22" t="s">
        <v>43</v>
      </c>
      <c r="V288" s="22"/>
      <c r="W288" s="22" t="s">
        <v>43</v>
      </c>
      <c r="X288" s="22"/>
    </row>
    <row r="289" spans="2:24" ht="13.5" customHeight="1">
      <c r="B289" s="23"/>
      <c r="C289" s="23"/>
      <c r="D289" s="4"/>
      <c r="E289" s="4" t="s">
        <v>85</v>
      </c>
      <c r="F289" s="17" t="s">
        <v>86</v>
      </c>
      <c r="G289" s="17"/>
      <c r="H289" s="22" t="s">
        <v>396</v>
      </c>
      <c r="I289" s="22"/>
      <c r="J289" s="5" t="s">
        <v>396</v>
      </c>
      <c r="K289" s="5" t="s">
        <v>396</v>
      </c>
      <c r="L289" s="5" t="s">
        <v>396</v>
      </c>
      <c r="M289" s="5" t="s">
        <v>43</v>
      </c>
      <c r="N289" s="5" t="s">
        <v>43</v>
      </c>
      <c r="O289" s="5" t="s">
        <v>43</v>
      </c>
      <c r="P289" s="5" t="s">
        <v>43</v>
      </c>
      <c r="Q289" s="5" t="s">
        <v>43</v>
      </c>
      <c r="R289" s="5" t="s">
        <v>43</v>
      </c>
      <c r="S289" s="5" t="s">
        <v>43</v>
      </c>
      <c r="T289" s="5" t="s">
        <v>43</v>
      </c>
      <c r="U289" s="22" t="s">
        <v>43</v>
      </c>
      <c r="V289" s="22"/>
      <c r="W289" s="22" t="s">
        <v>43</v>
      </c>
      <c r="X289" s="22"/>
    </row>
    <row r="290" spans="2:24" ht="13.5" customHeight="1">
      <c r="B290" s="23"/>
      <c r="C290" s="23"/>
      <c r="D290" s="4"/>
      <c r="E290" s="4" t="s">
        <v>60</v>
      </c>
      <c r="F290" s="17" t="s">
        <v>61</v>
      </c>
      <c r="G290" s="17"/>
      <c r="H290" s="22" t="s">
        <v>205</v>
      </c>
      <c r="I290" s="22"/>
      <c r="J290" s="5" t="s">
        <v>205</v>
      </c>
      <c r="K290" s="5" t="s">
        <v>205</v>
      </c>
      <c r="L290" s="5" t="s">
        <v>43</v>
      </c>
      <c r="M290" s="5" t="s">
        <v>205</v>
      </c>
      <c r="N290" s="5" t="s">
        <v>43</v>
      </c>
      <c r="O290" s="5" t="s">
        <v>43</v>
      </c>
      <c r="P290" s="5" t="s">
        <v>43</v>
      </c>
      <c r="Q290" s="5" t="s">
        <v>43</v>
      </c>
      <c r="R290" s="5" t="s">
        <v>43</v>
      </c>
      <c r="S290" s="5" t="s">
        <v>43</v>
      </c>
      <c r="T290" s="5" t="s">
        <v>43</v>
      </c>
      <c r="U290" s="22" t="s">
        <v>43</v>
      </c>
      <c r="V290" s="22"/>
      <c r="W290" s="22" t="s">
        <v>43</v>
      </c>
      <c r="X290" s="22"/>
    </row>
    <row r="291" spans="2:24" ht="13.5" customHeight="1">
      <c r="B291" s="23"/>
      <c r="C291" s="23"/>
      <c r="D291" s="4"/>
      <c r="E291" s="4" t="s">
        <v>92</v>
      </c>
      <c r="F291" s="17" t="s">
        <v>93</v>
      </c>
      <c r="G291" s="17"/>
      <c r="H291" s="22" t="s">
        <v>397</v>
      </c>
      <c r="I291" s="22"/>
      <c r="J291" s="5" t="s">
        <v>397</v>
      </c>
      <c r="K291" s="5" t="s">
        <v>397</v>
      </c>
      <c r="L291" s="5" t="s">
        <v>43</v>
      </c>
      <c r="M291" s="5" t="s">
        <v>397</v>
      </c>
      <c r="N291" s="5" t="s">
        <v>43</v>
      </c>
      <c r="O291" s="5" t="s">
        <v>43</v>
      </c>
      <c r="P291" s="5" t="s">
        <v>43</v>
      </c>
      <c r="Q291" s="5" t="s">
        <v>43</v>
      </c>
      <c r="R291" s="5" t="s">
        <v>43</v>
      </c>
      <c r="S291" s="5" t="s">
        <v>43</v>
      </c>
      <c r="T291" s="5" t="s">
        <v>43</v>
      </c>
      <c r="U291" s="22" t="s">
        <v>43</v>
      </c>
      <c r="V291" s="22"/>
      <c r="W291" s="22" t="s">
        <v>43</v>
      </c>
      <c r="X291" s="22"/>
    </row>
    <row r="292" spans="2:24" ht="17.25" customHeight="1">
      <c r="B292" s="23"/>
      <c r="C292" s="23"/>
      <c r="D292" s="4"/>
      <c r="E292" s="4" t="s">
        <v>117</v>
      </c>
      <c r="F292" s="17" t="s">
        <v>118</v>
      </c>
      <c r="G292" s="17"/>
      <c r="H292" s="22" t="s">
        <v>398</v>
      </c>
      <c r="I292" s="22"/>
      <c r="J292" s="5" t="s">
        <v>398</v>
      </c>
      <c r="K292" s="5" t="s">
        <v>398</v>
      </c>
      <c r="L292" s="5" t="s">
        <v>43</v>
      </c>
      <c r="M292" s="5" t="s">
        <v>398</v>
      </c>
      <c r="N292" s="5" t="s">
        <v>43</v>
      </c>
      <c r="O292" s="5" t="s">
        <v>43</v>
      </c>
      <c r="P292" s="5" t="s">
        <v>43</v>
      </c>
      <c r="Q292" s="5" t="s">
        <v>43</v>
      </c>
      <c r="R292" s="5" t="s">
        <v>43</v>
      </c>
      <c r="S292" s="5" t="s">
        <v>43</v>
      </c>
      <c r="T292" s="5" t="s">
        <v>43</v>
      </c>
      <c r="U292" s="22" t="s">
        <v>43</v>
      </c>
      <c r="V292" s="22"/>
      <c r="W292" s="22" t="s">
        <v>43</v>
      </c>
      <c r="X292" s="22"/>
    </row>
    <row r="293" spans="2:24" ht="13.5" customHeight="1">
      <c r="B293" s="25"/>
      <c r="C293" s="25"/>
      <c r="D293" s="1" t="s">
        <v>399</v>
      </c>
      <c r="E293" s="1"/>
      <c r="F293" s="26" t="s">
        <v>58</v>
      </c>
      <c r="G293" s="26"/>
      <c r="H293" s="28" t="s">
        <v>400</v>
      </c>
      <c r="I293" s="28"/>
      <c r="J293" s="3" t="s">
        <v>400</v>
      </c>
      <c r="K293" s="3" t="s">
        <v>401</v>
      </c>
      <c r="L293" s="3" t="s">
        <v>402</v>
      </c>
      <c r="M293" s="3" t="s">
        <v>403</v>
      </c>
      <c r="N293" s="3" t="s">
        <v>43</v>
      </c>
      <c r="O293" s="3" t="s">
        <v>43</v>
      </c>
      <c r="P293" s="3" t="s">
        <v>280</v>
      </c>
      <c r="Q293" s="3" t="s">
        <v>43</v>
      </c>
      <c r="R293" s="3" t="s">
        <v>43</v>
      </c>
      <c r="S293" s="3" t="s">
        <v>43</v>
      </c>
      <c r="T293" s="3" t="s">
        <v>43</v>
      </c>
      <c r="U293" s="28" t="s">
        <v>43</v>
      </c>
      <c r="V293" s="28"/>
      <c r="W293" s="28" t="s">
        <v>43</v>
      </c>
      <c r="X293" s="28"/>
    </row>
    <row r="294" spans="2:24" ht="13.5" customHeight="1">
      <c r="B294" s="23"/>
      <c r="C294" s="23"/>
      <c r="D294" s="4"/>
      <c r="E294" s="4" t="s">
        <v>404</v>
      </c>
      <c r="F294" s="17" t="s">
        <v>83</v>
      </c>
      <c r="G294" s="17"/>
      <c r="H294" s="22" t="s">
        <v>405</v>
      </c>
      <c r="I294" s="22"/>
      <c r="J294" s="5" t="s">
        <v>405</v>
      </c>
      <c r="K294" s="5" t="s">
        <v>43</v>
      </c>
      <c r="L294" s="5" t="s">
        <v>43</v>
      </c>
      <c r="M294" s="5" t="s">
        <v>43</v>
      </c>
      <c r="N294" s="5" t="s">
        <v>43</v>
      </c>
      <c r="O294" s="5" t="s">
        <v>43</v>
      </c>
      <c r="P294" s="5" t="s">
        <v>405</v>
      </c>
      <c r="Q294" s="5" t="s">
        <v>43</v>
      </c>
      <c r="R294" s="5" t="s">
        <v>43</v>
      </c>
      <c r="S294" s="5" t="s">
        <v>43</v>
      </c>
      <c r="T294" s="5" t="s">
        <v>43</v>
      </c>
      <c r="U294" s="22" t="s">
        <v>43</v>
      </c>
      <c r="V294" s="22"/>
      <c r="W294" s="22" t="s">
        <v>43</v>
      </c>
      <c r="X294" s="22"/>
    </row>
    <row r="295" spans="2:24" ht="13.5" customHeight="1">
      <c r="B295" s="23"/>
      <c r="C295" s="23"/>
      <c r="D295" s="4"/>
      <c r="E295" s="4" t="s">
        <v>406</v>
      </c>
      <c r="F295" s="17" t="s">
        <v>83</v>
      </c>
      <c r="G295" s="17"/>
      <c r="H295" s="22" t="s">
        <v>407</v>
      </c>
      <c r="I295" s="22"/>
      <c r="J295" s="5" t="s">
        <v>407</v>
      </c>
      <c r="K295" s="5" t="s">
        <v>43</v>
      </c>
      <c r="L295" s="5" t="s">
        <v>43</v>
      </c>
      <c r="M295" s="5" t="s">
        <v>43</v>
      </c>
      <c r="N295" s="5" t="s">
        <v>43</v>
      </c>
      <c r="O295" s="5" t="s">
        <v>43</v>
      </c>
      <c r="P295" s="5" t="s">
        <v>407</v>
      </c>
      <c r="Q295" s="5" t="s">
        <v>43</v>
      </c>
      <c r="R295" s="5" t="s">
        <v>43</v>
      </c>
      <c r="S295" s="5" t="s">
        <v>43</v>
      </c>
      <c r="T295" s="5" t="s">
        <v>43</v>
      </c>
      <c r="U295" s="22" t="s">
        <v>43</v>
      </c>
      <c r="V295" s="22"/>
      <c r="W295" s="22" t="s">
        <v>43</v>
      </c>
      <c r="X295" s="22"/>
    </row>
    <row r="296" spans="2:24" ht="13.5" customHeight="1">
      <c r="B296" s="23"/>
      <c r="C296" s="23"/>
      <c r="D296" s="4"/>
      <c r="E296" s="4" t="s">
        <v>408</v>
      </c>
      <c r="F296" s="17" t="s">
        <v>86</v>
      </c>
      <c r="G296" s="17"/>
      <c r="H296" s="22" t="s">
        <v>409</v>
      </c>
      <c r="I296" s="22"/>
      <c r="J296" s="5" t="s">
        <v>409</v>
      </c>
      <c r="K296" s="5" t="s">
        <v>43</v>
      </c>
      <c r="L296" s="5" t="s">
        <v>43</v>
      </c>
      <c r="M296" s="5" t="s">
        <v>43</v>
      </c>
      <c r="N296" s="5" t="s">
        <v>43</v>
      </c>
      <c r="O296" s="5" t="s">
        <v>43</v>
      </c>
      <c r="P296" s="5" t="s">
        <v>409</v>
      </c>
      <c r="Q296" s="5" t="s">
        <v>43</v>
      </c>
      <c r="R296" s="5" t="s">
        <v>43</v>
      </c>
      <c r="S296" s="5" t="s">
        <v>43</v>
      </c>
      <c r="T296" s="5" t="s">
        <v>43</v>
      </c>
      <c r="U296" s="22" t="s">
        <v>43</v>
      </c>
      <c r="V296" s="22"/>
      <c r="W296" s="22" t="s">
        <v>43</v>
      </c>
      <c r="X296" s="22"/>
    </row>
    <row r="297" spans="2:24" ht="13.5" customHeight="1">
      <c r="B297" s="23"/>
      <c r="C297" s="23"/>
      <c r="D297" s="4"/>
      <c r="E297" s="4" t="s">
        <v>410</v>
      </c>
      <c r="F297" s="17" t="s">
        <v>86</v>
      </c>
      <c r="G297" s="17"/>
      <c r="H297" s="22" t="s">
        <v>411</v>
      </c>
      <c r="I297" s="22"/>
      <c r="J297" s="5" t="s">
        <v>411</v>
      </c>
      <c r="K297" s="5" t="s">
        <v>43</v>
      </c>
      <c r="L297" s="5" t="s">
        <v>43</v>
      </c>
      <c r="M297" s="5" t="s">
        <v>43</v>
      </c>
      <c r="N297" s="5" t="s">
        <v>43</v>
      </c>
      <c r="O297" s="5" t="s">
        <v>43</v>
      </c>
      <c r="P297" s="5" t="s">
        <v>411</v>
      </c>
      <c r="Q297" s="5" t="s">
        <v>43</v>
      </c>
      <c r="R297" s="5" t="s">
        <v>43</v>
      </c>
      <c r="S297" s="5" t="s">
        <v>43</v>
      </c>
      <c r="T297" s="5" t="s">
        <v>43</v>
      </c>
      <c r="U297" s="22" t="s">
        <v>43</v>
      </c>
      <c r="V297" s="22"/>
      <c r="W297" s="22" t="s">
        <v>43</v>
      </c>
      <c r="X297" s="22"/>
    </row>
    <row r="298" spans="2:24" ht="13.5" customHeight="1">
      <c r="B298" s="23"/>
      <c r="C298" s="23"/>
      <c r="D298" s="4"/>
      <c r="E298" s="4" t="s">
        <v>88</v>
      </c>
      <c r="F298" s="17" t="s">
        <v>89</v>
      </c>
      <c r="G298" s="17"/>
      <c r="H298" s="22" t="s">
        <v>402</v>
      </c>
      <c r="I298" s="22"/>
      <c r="J298" s="5" t="s">
        <v>402</v>
      </c>
      <c r="K298" s="5" t="s">
        <v>402</v>
      </c>
      <c r="L298" s="5" t="s">
        <v>402</v>
      </c>
      <c r="M298" s="5" t="s">
        <v>43</v>
      </c>
      <c r="N298" s="5" t="s">
        <v>43</v>
      </c>
      <c r="O298" s="5" t="s">
        <v>43</v>
      </c>
      <c r="P298" s="5" t="s">
        <v>43</v>
      </c>
      <c r="Q298" s="5" t="s">
        <v>43</v>
      </c>
      <c r="R298" s="5" t="s">
        <v>43</v>
      </c>
      <c r="S298" s="5" t="s">
        <v>43</v>
      </c>
      <c r="T298" s="5" t="s">
        <v>43</v>
      </c>
      <c r="U298" s="22" t="s">
        <v>43</v>
      </c>
      <c r="V298" s="22"/>
      <c r="W298" s="22" t="s">
        <v>43</v>
      </c>
      <c r="X298" s="22"/>
    </row>
    <row r="299" spans="2:24" ht="13.5" customHeight="1">
      <c r="B299" s="23"/>
      <c r="C299" s="23"/>
      <c r="D299" s="4"/>
      <c r="E299" s="4" t="s">
        <v>412</v>
      </c>
      <c r="F299" s="17" t="s">
        <v>89</v>
      </c>
      <c r="G299" s="17"/>
      <c r="H299" s="22" t="s">
        <v>413</v>
      </c>
      <c r="I299" s="22"/>
      <c r="J299" s="5" t="s">
        <v>413</v>
      </c>
      <c r="K299" s="5" t="s">
        <v>43</v>
      </c>
      <c r="L299" s="5" t="s">
        <v>43</v>
      </c>
      <c r="M299" s="5" t="s">
        <v>43</v>
      </c>
      <c r="N299" s="5" t="s">
        <v>43</v>
      </c>
      <c r="O299" s="5" t="s">
        <v>43</v>
      </c>
      <c r="P299" s="5" t="s">
        <v>413</v>
      </c>
      <c r="Q299" s="5" t="s">
        <v>43</v>
      </c>
      <c r="R299" s="5" t="s">
        <v>43</v>
      </c>
      <c r="S299" s="5" t="s">
        <v>43</v>
      </c>
      <c r="T299" s="5" t="s">
        <v>43</v>
      </c>
      <c r="U299" s="22" t="s">
        <v>43</v>
      </c>
      <c r="V299" s="22"/>
      <c r="W299" s="22" t="s">
        <v>43</v>
      </c>
      <c r="X299" s="22"/>
    </row>
    <row r="300" spans="2:24" ht="13.5" customHeight="1">
      <c r="B300" s="23"/>
      <c r="C300" s="23"/>
      <c r="D300" s="4"/>
      <c r="E300" s="4" t="s">
        <v>414</v>
      </c>
      <c r="F300" s="17" t="s">
        <v>89</v>
      </c>
      <c r="G300" s="17"/>
      <c r="H300" s="22" t="s">
        <v>415</v>
      </c>
      <c r="I300" s="22"/>
      <c r="J300" s="5" t="s">
        <v>415</v>
      </c>
      <c r="K300" s="5" t="s">
        <v>43</v>
      </c>
      <c r="L300" s="5" t="s">
        <v>43</v>
      </c>
      <c r="M300" s="5" t="s">
        <v>43</v>
      </c>
      <c r="N300" s="5" t="s">
        <v>43</v>
      </c>
      <c r="O300" s="5" t="s">
        <v>43</v>
      </c>
      <c r="P300" s="5" t="s">
        <v>415</v>
      </c>
      <c r="Q300" s="5" t="s">
        <v>43</v>
      </c>
      <c r="R300" s="5" t="s">
        <v>43</v>
      </c>
      <c r="S300" s="5" t="s">
        <v>43</v>
      </c>
      <c r="T300" s="5" t="s">
        <v>43</v>
      </c>
      <c r="U300" s="22" t="s">
        <v>43</v>
      </c>
      <c r="V300" s="22"/>
      <c r="W300" s="22" t="s">
        <v>43</v>
      </c>
      <c r="X300" s="22"/>
    </row>
    <row r="301" spans="2:24" ht="13.5" customHeight="1">
      <c r="B301" s="23"/>
      <c r="C301" s="23"/>
      <c r="D301" s="4"/>
      <c r="E301" s="4" t="s">
        <v>416</v>
      </c>
      <c r="F301" s="17" t="s">
        <v>61</v>
      </c>
      <c r="G301" s="17"/>
      <c r="H301" s="22" t="s">
        <v>300</v>
      </c>
      <c r="I301" s="22"/>
      <c r="J301" s="5" t="s">
        <v>300</v>
      </c>
      <c r="K301" s="5" t="s">
        <v>43</v>
      </c>
      <c r="L301" s="5" t="s">
        <v>43</v>
      </c>
      <c r="M301" s="5" t="s">
        <v>43</v>
      </c>
      <c r="N301" s="5" t="s">
        <v>43</v>
      </c>
      <c r="O301" s="5" t="s">
        <v>43</v>
      </c>
      <c r="P301" s="5" t="s">
        <v>300</v>
      </c>
      <c r="Q301" s="5" t="s">
        <v>43</v>
      </c>
      <c r="R301" s="5" t="s">
        <v>43</v>
      </c>
      <c r="S301" s="5" t="s">
        <v>43</v>
      </c>
      <c r="T301" s="5" t="s">
        <v>43</v>
      </c>
      <c r="U301" s="22" t="s">
        <v>43</v>
      </c>
      <c r="V301" s="22"/>
      <c r="W301" s="22" t="s">
        <v>43</v>
      </c>
      <c r="X301" s="22"/>
    </row>
    <row r="302" spans="2:24" ht="13.5" customHeight="1">
      <c r="B302" s="23"/>
      <c r="C302" s="23"/>
      <c r="D302" s="4"/>
      <c r="E302" s="4" t="s">
        <v>417</v>
      </c>
      <c r="F302" s="17" t="s">
        <v>61</v>
      </c>
      <c r="G302" s="17"/>
      <c r="H302" s="22" t="s">
        <v>418</v>
      </c>
      <c r="I302" s="22"/>
      <c r="J302" s="5" t="s">
        <v>418</v>
      </c>
      <c r="K302" s="5" t="s">
        <v>43</v>
      </c>
      <c r="L302" s="5" t="s">
        <v>43</v>
      </c>
      <c r="M302" s="5" t="s">
        <v>43</v>
      </c>
      <c r="N302" s="5" t="s">
        <v>43</v>
      </c>
      <c r="O302" s="5" t="s">
        <v>43</v>
      </c>
      <c r="P302" s="5" t="s">
        <v>418</v>
      </c>
      <c r="Q302" s="5" t="s">
        <v>43</v>
      </c>
      <c r="R302" s="5" t="s">
        <v>43</v>
      </c>
      <c r="S302" s="5" t="s">
        <v>43</v>
      </c>
      <c r="T302" s="5" t="s">
        <v>43</v>
      </c>
      <c r="U302" s="22" t="s">
        <v>43</v>
      </c>
      <c r="V302" s="22"/>
      <c r="W302" s="22" t="s">
        <v>43</v>
      </c>
      <c r="X302" s="22"/>
    </row>
    <row r="303" spans="2:24" ht="17.25" customHeight="1">
      <c r="B303" s="23"/>
      <c r="C303" s="23"/>
      <c r="D303" s="4"/>
      <c r="E303" s="4" t="s">
        <v>419</v>
      </c>
      <c r="F303" s="17" t="s">
        <v>295</v>
      </c>
      <c r="G303" s="17"/>
      <c r="H303" s="22" t="s">
        <v>420</v>
      </c>
      <c r="I303" s="22"/>
      <c r="J303" s="5" t="s">
        <v>420</v>
      </c>
      <c r="K303" s="5" t="s">
        <v>43</v>
      </c>
      <c r="L303" s="5" t="s">
        <v>43</v>
      </c>
      <c r="M303" s="5" t="s">
        <v>43</v>
      </c>
      <c r="N303" s="5" t="s">
        <v>43</v>
      </c>
      <c r="O303" s="5" t="s">
        <v>43</v>
      </c>
      <c r="P303" s="5" t="s">
        <v>420</v>
      </c>
      <c r="Q303" s="5" t="s">
        <v>43</v>
      </c>
      <c r="R303" s="5" t="s">
        <v>43</v>
      </c>
      <c r="S303" s="5" t="s">
        <v>43</v>
      </c>
      <c r="T303" s="5" t="s">
        <v>43</v>
      </c>
      <c r="U303" s="22" t="s">
        <v>43</v>
      </c>
      <c r="V303" s="22"/>
      <c r="W303" s="22" t="s">
        <v>43</v>
      </c>
      <c r="X303" s="22"/>
    </row>
    <row r="304" spans="2:24" ht="17.25" customHeight="1">
      <c r="B304" s="23"/>
      <c r="C304" s="23"/>
      <c r="D304" s="4"/>
      <c r="E304" s="4" t="s">
        <v>421</v>
      </c>
      <c r="F304" s="17" t="s">
        <v>295</v>
      </c>
      <c r="G304" s="17"/>
      <c r="H304" s="22" t="s">
        <v>422</v>
      </c>
      <c r="I304" s="22"/>
      <c r="J304" s="5" t="s">
        <v>422</v>
      </c>
      <c r="K304" s="5" t="s">
        <v>43</v>
      </c>
      <c r="L304" s="5" t="s">
        <v>43</v>
      </c>
      <c r="M304" s="5" t="s">
        <v>43</v>
      </c>
      <c r="N304" s="5" t="s">
        <v>43</v>
      </c>
      <c r="O304" s="5" t="s">
        <v>43</v>
      </c>
      <c r="P304" s="5" t="s">
        <v>422</v>
      </c>
      <c r="Q304" s="5" t="s">
        <v>43</v>
      </c>
      <c r="R304" s="5" t="s">
        <v>43</v>
      </c>
      <c r="S304" s="5" t="s">
        <v>43</v>
      </c>
      <c r="T304" s="5" t="s">
        <v>43</v>
      </c>
      <c r="U304" s="22" t="s">
        <v>43</v>
      </c>
      <c r="V304" s="22"/>
      <c r="W304" s="22" t="s">
        <v>43</v>
      </c>
      <c r="X304" s="22"/>
    </row>
    <row r="305" spans="2:24" ht="13.5" customHeight="1">
      <c r="B305" s="23"/>
      <c r="C305" s="23"/>
      <c r="D305" s="4"/>
      <c r="E305" s="4" t="s">
        <v>423</v>
      </c>
      <c r="F305" s="17" t="s">
        <v>64</v>
      </c>
      <c r="G305" s="17"/>
      <c r="H305" s="22" t="s">
        <v>424</v>
      </c>
      <c r="I305" s="22"/>
      <c r="J305" s="5" t="s">
        <v>424</v>
      </c>
      <c r="K305" s="5" t="s">
        <v>43</v>
      </c>
      <c r="L305" s="5" t="s">
        <v>43</v>
      </c>
      <c r="M305" s="5" t="s">
        <v>43</v>
      </c>
      <c r="N305" s="5" t="s">
        <v>43</v>
      </c>
      <c r="O305" s="5" t="s">
        <v>43</v>
      </c>
      <c r="P305" s="5" t="s">
        <v>424</v>
      </c>
      <c r="Q305" s="5" t="s">
        <v>43</v>
      </c>
      <c r="R305" s="5" t="s">
        <v>43</v>
      </c>
      <c r="S305" s="5" t="s">
        <v>43</v>
      </c>
      <c r="T305" s="5" t="s">
        <v>43</v>
      </c>
      <c r="U305" s="22" t="s">
        <v>43</v>
      </c>
      <c r="V305" s="22"/>
      <c r="W305" s="22" t="s">
        <v>43</v>
      </c>
      <c r="X305" s="22"/>
    </row>
    <row r="306" spans="2:24" ht="13.5" customHeight="1">
      <c r="B306" s="23"/>
      <c r="C306" s="23"/>
      <c r="D306" s="4"/>
      <c r="E306" s="4" t="s">
        <v>425</v>
      </c>
      <c r="F306" s="17" t="s">
        <v>64</v>
      </c>
      <c r="G306" s="17"/>
      <c r="H306" s="22" t="s">
        <v>426</v>
      </c>
      <c r="I306" s="22"/>
      <c r="J306" s="5" t="s">
        <v>426</v>
      </c>
      <c r="K306" s="5" t="s">
        <v>43</v>
      </c>
      <c r="L306" s="5" t="s">
        <v>43</v>
      </c>
      <c r="M306" s="5" t="s">
        <v>43</v>
      </c>
      <c r="N306" s="5" t="s">
        <v>43</v>
      </c>
      <c r="O306" s="5" t="s">
        <v>43</v>
      </c>
      <c r="P306" s="5" t="s">
        <v>426</v>
      </c>
      <c r="Q306" s="5" t="s">
        <v>43</v>
      </c>
      <c r="R306" s="5" t="s">
        <v>43</v>
      </c>
      <c r="S306" s="5" t="s">
        <v>43</v>
      </c>
      <c r="T306" s="5" t="s">
        <v>43</v>
      </c>
      <c r="U306" s="22" t="s">
        <v>43</v>
      </c>
      <c r="V306" s="22"/>
      <c r="W306" s="22" t="s">
        <v>43</v>
      </c>
      <c r="X306" s="22"/>
    </row>
    <row r="307" spans="2:24" ht="13.5" customHeight="1">
      <c r="B307" s="23"/>
      <c r="C307" s="23"/>
      <c r="D307" s="4"/>
      <c r="E307" s="4" t="s">
        <v>427</v>
      </c>
      <c r="F307" s="17" t="s">
        <v>112</v>
      </c>
      <c r="G307" s="17"/>
      <c r="H307" s="22" t="s">
        <v>428</v>
      </c>
      <c r="I307" s="22"/>
      <c r="J307" s="5" t="s">
        <v>428</v>
      </c>
      <c r="K307" s="5" t="s">
        <v>43</v>
      </c>
      <c r="L307" s="5" t="s">
        <v>43</v>
      </c>
      <c r="M307" s="5" t="s">
        <v>43</v>
      </c>
      <c r="N307" s="5" t="s">
        <v>43</v>
      </c>
      <c r="O307" s="5" t="s">
        <v>43</v>
      </c>
      <c r="P307" s="5" t="s">
        <v>428</v>
      </c>
      <c r="Q307" s="5" t="s">
        <v>43</v>
      </c>
      <c r="R307" s="5" t="s">
        <v>43</v>
      </c>
      <c r="S307" s="5" t="s">
        <v>43</v>
      </c>
      <c r="T307" s="5" t="s">
        <v>43</v>
      </c>
      <c r="U307" s="22" t="s">
        <v>43</v>
      </c>
      <c r="V307" s="22"/>
      <c r="W307" s="22" t="s">
        <v>43</v>
      </c>
      <c r="X307" s="22"/>
    </row>
    <row r="308" spans="2:24" ht="13.5" customHeight="1">
      <c r="B308" s="23"/>
      <c r="C308" s="23"/>
      <c r="D308" s="4"/>
      <c r="E308" s="4" t="s">
        <v>429</v>
      </c>
      <c r="F308" s="17" t="s">
        <v>112</v>
      </c>
      <c r="G308" s="17"/>
      <c r="H308" s="22" t="s">
        <v>430</v>
      </c>
      <c r="I308" s="22"/>
      <c r="J308" s="5" t="s">
        <v>430</v>
      </c>
      <c r="K308" s="5" t="s">
        <v>43</v>
      </c>
      <c r="L308" s="5" t="s">
        <v>43</v>
      </c>
      <c r="M308" s="5" t="s">
        <v>43</v>
      </c>
      <c r="N308" s="5" t="s">
        <v>43</v>
      </c>
      <c r="O308" s="5" t="s">
        <v>43</v>
      </c>
      <c r="P308" s="5" t="s">
        <v>430</v>
      </c>
      <c r="Q308" s="5" t="s">
        <v>43</v>
      </c>
      <c r="R308" s="5" t="s">
        <v>43</v>
      </c>
      <c r="S308" s="5" t="s">
        <v>43</v>
      </c>
      <c r="T308" s="5" t="s">
        <v>43</v>
      </c>
      <c r="U308" s="22" t="s">
        <v>43</v>
      </c>
      <c r="V308" s="22"/>
      <c r="W308" s="22" t="s">
        <v>43</v>
      </c>
      <c r="X308" s="22"/>
    </row>
    <row r="309" spans="2:24" ht="13.5" customHeight="1">
      <c r="B309" s="23"/>
      <c r="C309" s="23"/>
      <c r="D309" s="4"/>
      <c r="E309" s="4" t="s">
        <v>431</v>
      </c>
      <c r="F309" s="17" t="s">
        <v>115</v>
      </c>
      <c r="G309" s="17"/>
      <c r="H309" s="22" t="s">
        <v>432</v>
      </c>
      <c r="I309" s="22"/>
      <c r="J309" s="5" t="s">
        <v>432</v>
      </c>
      <c r="K309" s="5" t="s">
        <v>43</v>
      </c>
      <c r="L309" s="5" t="s">
        <v>43</v>
      </c>
      <c r="M309" s="5" t="s">
        <v>43</v>
      </c>
      <c r="N309" s="5" t="s">
        <v>43</v>
      </c>
      <c r="O309" s="5" t="s">
        <v>43</v>
      </c>
      <c r="P309" s="5" t="s">
        <v>432</v>
      </c>
      <c r="Q309" s="5" t="s">
        <v>43</v>
      </c>
      <c r="R309" s="5" t="s">
        <v>43</v>
      </c>
      <c r="S309" s="5" t="s">
        <v>43</v>
      </c>
      <c r="T309" s="5" t="s">
        <v>43</v>
      </c>
      <c r="U309" s="22" t="s">
        <v>43</v>
      </c>
      <c r="V309" s="22"/>
      <c r="W309" s="22" t="s">
        <v>43</v>
      </c>
      <c r="X309" s="22"/>
    </row>
    <row r="310" spans="2:24" ht="13.5" customHeight="1">
      <c r="B310" s="23"/>
      <c r="C310" s="23"/>
      <c r="D310" s="4"/>
      <c r="E310" s="4" t="s">
        <v>433</v>
      </c>
      <c r="F310" s="17" t="s">
        <v>115</v>
      </c>
      <c r="G310" s="17"/>
      <c r="H310" s="22" t="s">
        <v>434</v>
      </c>
      <c r="I310" s="22"/>
      <c r="J310" s="5" t="s">
        <v>434</v>
      </c>
      <c r="K310" s="5" t="s">
        <v>43</v>
      </c>
      <c r="L310" s="5" t="s">
        <v>43</v>
      </c>
      <c r="M310" s="5" t="s">
        <v>43</v>
      </c>
      <c r="N310" s="5" t="s">
        <v>43</v>
      </c>
      <c r="O310" s="5" t="s">
        <v>43</v>
      </c>
      <c r="P310" s="5" t="s">
        <v>434</v>
      </c>
      <c r="Q310" s="5" t="s">
        <v>43</v>
      </c>
      <c r="R310" s="5" t="s">
        <v>43</v>
      </c>
      <c r="S310" s="5" t="s">
        <v>43</v>
      </c>
      <c r="T310" s="5" t="s">
        <v>43</v>
      </c>
      <c r="U310" s="22" t="s">
        <v>43</v>
      </c>
      <c r="V310" s="22"/>
      <c r="W310" s="22" t="s">
        <v>43</v>
      </c>
      <c r="X310" s="22"/>
    </row>
    <row r="311" spans="2:24" ht="8.25" customHeight="1">
      <c r="B311" s="25" t="s">
        <v>0</v>
      </c>
      <c r="C311" s="25"/>
      <c r="D311" s="25" t="s">
        <v>1</v>
      </c>
      <c r="E311" s="25" t="s">
        <v>2</v>
      </c>
      <c r="F311" s="25" t="s">
        <v>3</v>
      </c>
      <c r="G311" s="25"/>
      <c r="H311" s="25" t="s">
        <v>4</v>
      </c>
      <c r="I311" s="25"/>
      <c r="J311" s="25" t="s">
        <v>5</v>
      </c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2:24" ht="11.25" customHeight="1">
      <c r="B312" s="25"/>
      <c r="C312" s="25"/>
      <c r="D312" s="25"/>
      <c r="E312" s="25"/>
      <c r="F312" s="25"/>
      <c r="G312" s="25"/>
      <c r="H312" s="25"/>
      <c r="I312" s="25"/>
      <c r="J312" s="25" t="s">
        <v>6</v>
      </c>
      <c r="K312" s="25" t="s">
        <v>7</v>
      </c>
      <c r="L312" s="25"/>
      <c r="M312" s="25"/>
      <c r="N312" s="25"/>
      <c r="O312" s="25"/>
      <c r="P312" s="25"/>
      <c r="Q312" s="25"/>
      <c r="R312" s="25"/>
      <c r="S312" s="25" t="s">
        <v>8</v>
      </c>
      <c r="T312" s="25" t="s">
        <v>7</v>
      </c>
      <c r="U312" s="25"/>
      <c r="V312" s="25"/>
      <c r="W312" s="25"/>
      <c r="X312" s="25"/>
    </row>
    <row r="313" spans="2:24" ht="2.25" customHeight="1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 t="s">
        <v>9</v>
      </c>
      <c r="U313" s="25" t="s">
        <v>10</v>
      </c>
      <c r="V313" s="25"/>
      <c r="W313" s="25" t="s">
        <v>11</v>
      </c>
      <c r="X313" s="25"/>
    </row>
    <row r="314" spans="2:24" ht="5.25" customHeight="1">
      <c r="B314" s="25"/>
      <c r="C314" s="25"/>
      <c r="D314" s="25"/>
      <c r="E314" s="25"/>
      <c r="F314" s="25"/>
      <c r="G314" s="25"/>
      <c r="H314" s="25"/>
      <c r="I314" s="25"/>
      <c r="J314" s="25"/>
      <c r="K314" s="25" t="s">
        <v>12</v>
      </c>
      <c r="L314" s="25" t="s">
        <v>7</v>
      </c>
      <c r="M314" s="25"/>
      <c r="N314" s="25" t="s">
        <v>13</v>
      </c>
      <c r="O314" s="25" t="s">
        <v>14</v>
      </c>
      <c r="P314" s="25" t="s">
        <v>15</v>
      </c>
      <c r="Q314" s="25" t="s">
        <v>16</v>
      </c>
      <c r="R314" s="25" t="s">
        <v>17</v>
      </c>
      <c r="S314" s="25"/>
      <c r="T314" s="25"/>
      <c r="U314" s="25"/>
      <c r="V314" s="25"/>
      <c r="W314" s="25"/>
      <c r="X314" s="25"/>
    </row>
    <row r="315" spans="2:24" ht="2.25" customHeight="1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 t="s">
        <v>18</v>
      </c>
      <c r="V315" s="25"/>
      <c r="W315" s="25"/>
      <c r="X315" s="25"/>
    </row>
    <row r="316" spans="2:24" ht="39.75" customHeight="1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1" t="s">
        <v>19</v>
      </c>
      <c r="M316" s="1" t="s">
        <v>20</v>
      </c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2:24" ht="8.25" customHeight="1">
      <c r="B317" s="29" t="s">
        <v>21</v>
      </c>
      <c r="C317" s="29"/>
      <c r="D317" s="2" t="s">
        <v>22</v>
      </c>
      <c r="E317" s="2" t="s">
        <v>23</v>
      </c>
      <c r="F317" s="29" t="s">
        <v>24</v>
      </c>
      <c r="G317" s="29"/>
      <c r="H317" s="29" t="s">
        <v>25</v>
      </c>
      <c r="I317" s="29"/>
      <c r="J317" s="2" t="s">
        <v>26</v>
      </c>
      <c r="K317" s="2" t="s">
        <v>27</v>
      </c>
      <c r="L317" s="2" t="s">
        <v>28</v>
      </c>
      <c r="M317" s="2" t="s">
        <v>29</v>
      </c>
      <c r="N317" s="2" t="s">
        <v>30</v>
      </c>
      <c r="O317" s="2" t="s">
        <v>31</v>
      </c>
      <c r="P317" s="2" t="s">
        <v>32</v>
      </c>
      <c r="Q317" s="2" t="s">
        <v>33</v>
      </c>
      <c r="R317" s="2" t="s">
        <v>34</v>
      </c>
      <c r="S317" s="2" t="s">
        <v>35</v>
      </c>
      <c r="T317" s="2" t="s">
        <v>36</v>
      </c>
      <c r="U317" s="29" t="s">
        <v>37</v>
      </c>
      <c r="V317" s="29"/>
      <c r="W317" s="29" t="s">
        <v>38</v>
      </c>
      <c r="X317" s="29"/>
    </row>
    <row r="318" spans="2:24" ht="17.25" customHeight="1">
      <c r="B318" s="23"/>
      <c r="C318" s="23"/>
      <c r="D318" s="4"/>
      <c r="E318" s="4" t="s">
        <v>117</v>
      </c>
      <c r="F318" s="17" t="s">
        <v>118</v>
      </c>
      <c r="G318" s="17"/>
      <c r="H318" s="22" t="s">
        <v>403</v>
      </c>
      <c r="I318" s="22"/>
      <c r="J318" s="5" t="s">
        <v>403</v>
      </c>
      <c r="K318" s="5" t="s">
        <v>403</v>
      </c>
      <c r="L318" s="5" t="s">
        <v>43</v>
      </c>
      <c r="M318" s="5" t="s">
        <v>403</v>
      </c>
      <c r="N318" s="5" t="s">
        <v>43</v>
      </c>
      <c r="O318" s="5" t="s">
        <v>43</v>
      </c>
      <c r="P318" s="5" t="s">
        <v>43</v>
      </c>
      <c r="Q318" s="5" t="s">
        <v>43</v>
      </c>
      <c r="R318" s="5" t="s">
        <v>43</v>
      </c>
      <c r="S318" s="5" t="s">
        <v>43</v>
      </c>
      <c r="T318" s="5" t="s">
        <v>43</v>
      </c>
      <c r="U318" s="22" t="s">
        <v>43</v>
      </c>
      <c r="V318" s="22"/>
      <c r="W318" s="22" t="s">
        <v>43</v>
      </c>
      <c r="X318" s="22"/>
    </row>
    <row r="319" spans="2:24" ht="13.5" customHeight="1">
      <c r="B319" s="25" t="s">
        <v>435</v>
      </c>
      <c r="C319" s="25"/>
      <c r="D319" s="1"/>
      <c r="E319" s="1"/>
      <c r="F319" s="26" t="s">
        <v>436</v>
      </c>
      <c r="G319" s="26"/>
      <c r="H319" s="28" t="s">
        <v>437</v>
      </c>
      <c r="I319" s="28"/>
      <c r="J319" s="3" t="s">
        <v>437</v>
      </c>
      <c r="K319" s="3" t="s">
        <v>159</v>
      </c>
      <c r="L319" s="3" t="s">
        <v>438</v>
      </c>
      <c r="M319" s="3" t="s">
        <v>439</v>
      </c>
      <c r="N319" s="3" t="s">
        <v>440</v>
      </c>
      <c r="O319" s="3" t="s">
        <v>90</v>
      </c>
      <c r="P319" s="3" t="s">
        <v>43</v>
      </c>
      <c r="Q319" s="3" t="s">
        <v>43</v>
      </c>
      <c r="R319" s="3" t="s">
        <v>43</v>
      </c>
      <c r="S319" s="3" t="s">
        <v>43</v>
      </c>
      <c r="T319" s="3" t="s">
        <v>43</v>
      </c>
      <c r="U319" s="28" t="s">
        <v>43</v>
      </c>
      <c r="V319" s="28"/>
      <c r="W319" s="28" t="s">
        <v>43</v>
      </c>
      <c r="X319" s="28"/>
    </row>
    <row r="320" spans="2:24" ht="13.5" customHeight="1">
      <c r="B320" s="25"/>
      <c r="C320" s="25"/>
      <c r="D320" s="1" t="s">
        <v>441</v>
      </c>
      <c r="E320" s="1"/>
      <c r="F320" s="26" t="s">
        <v>442</v>
      </c>
      <c r="G320" s="26"/>
      <c r="H320" s="28" t="s">
        <v>90</v>
      </c>
      <c r="I320" s="28"/>
      <c r="J320" s="3" t="s">
        <v>90</v>
      </c>
      <c r="K320" s="3" t="s">
        <v>90</v>
      </c>
      <c r="L320" s="3" t="s">
        <v>43</v>
      </c>
      <c r="M320" s="3" t="s">
        <v>90</v>
      </c>
      <c r="N320" s="3" t="s">
        <v>43</v>
      </c>
      <c r="O320" s="3" t="s">
        <v>43</v>
      </c>
      <c r="P320" s="3" t="s">
        <v>43</v>
      </c>
      <c r="Q320" s="3" t="s">
        <v>43</v>
      </c>
      <c r="R320" s="3" t="s">
        <v>43</v>
      </c>
      <c r="S320" s="3" t="s">
        <v>43</v>
      </c>
      <c r="T320" s="3" t="s">
        <v>43</v>
      </c>
      <c r="U320" s="28" t="s">
        <v>43</v>
      </c>
      <c r="V320" s="28"/>
      <c r="W320" s="28" t="s">
        <v>43</v>
      </c>
      <c r="X320" s="28"/>
    </row>
    <row r="321" spans="2:24" ht="13.5" customHeight="1">
      <c r="B321" s="23"/>
      <c r="C321" s="23"/>
      <c r="D321" s="4"/>
      <c r="E321" s="4" t="s">
        <v>60</v>
      </c>
      <c r="F321" s="17" t="s">
        <v>61</v>
      </c>
      <c r="G321" s="17"/>
      <c r="H321" s="22" t="s">
        <v>205</v>
      </c>
      <c r="I321" s="22"/>
      <c r="J321" s="5" t="s">
        <v>205</v>
      </c>
      <c r="K321" s="5" t="s">
        <v>205</v>
      </c>
      <c r="L321" s="5" t="s">
        <v>43</v>
      </c>
      <c r="M321" s="5" t="s">
        <v>205</v>
      </c>
      <c r="N321" s="5" t="s">
        <v>43</v>
      </c>
      <c r="O321" s="5" t="s">
        <v>43</v>
      </c>
      <c r="P321" s="5" t="s">
        <v>43</v>
      </c>
      <c r="Q321" s="5" t="s">
        <v>43</v>
      </c>
      <c r="R321" s="5" t="s">
        <v>43</v>
      </c>
      <c r="S321" s="5" t="s">
        <v>43</v>
      </c>
      <c r="T321" s="5" t="s">
        <v>43</v>
      </c>
      <c r="U321" s="22" t="s">
        <v>43</v>
      </c>
      <c r="V321" s="22"/>
      <c r="W321" s="22" t="s">
        <v>43</v>
      </c>
      <c r="X321" s="22"/>
    </row>
    <row r="322" spans="2:24" ht="13.5" customHeight="1">
      <c r="B322" s="23"/>
      <c r="C322" s="23"/>
      <c r="D322" s="4"/>
      <c r="E322" s="4" t="s">
        <v>63</v>
      </c>
      <c r="F322" s="17" t="s">
        <v>64</v>
      </c>
      <c r="G322" s="17"/>
      <c r="H322" s="22" t="s">
        <v>205</v>
      </c>
      <c r="I322" s="22"/>
      <c r="J322" s="5" t="s">
        <v>205</v>
      </c>
      <c r="K322" s="5" t="s">
        <v>205</v>
      </c>
      <c r="L322" s="5" t="s">
        <v>43</v>
      </c>
      <c r="M322" s="5" t="s">
        <v>205</v>
      </c>
      <c r="N322" s="5" t="s">
        <v>43</v>
      </c>
      <c r="O322" s="5" t="s">
        <v>43</v>
      </c>
      <c r="P322" s="5" t="s">
        <v>43</v>
      </c>
      <c r="Q322" s="5" t="s">
        <v>43</v>
      </c>
      <c r="R322" s="5" t="s">
        <v>43</v>
      </c>
      <c r="S322" s="5" t="s">
        <v>43</v>
      </c>
      <c r="T322" s="5" t="s">
        <v>43</v>
      </c>
      <c r="U322" s="22" t="s">
        <v>43</v>
      </c>
      <c r="V322" s="22"/>
      <c r="W322" s="22" t="s">
        <v>43</v>
      </c>
      <c r="X322" s="22"/>
    </row>
    <row r="323" spans="2:24" ht="13.5" customHeight="1">
      <c r="B323" s="25"/>
      <c r="C323" s="25"/>
      <c r="D323" s="1" t="s">
        <v>443</v>
      </c>
      <c r="E323" s="1"/>
      <c r="F323" s="26" t="s">
        <v>444</v>
      </c>
      <c r="G323" s="26"/>
      <c r="H323" s="28" t="s">
        <v>445</v>
      </c>
      <c r="I323" s="28"/>
      <c r="J323" s="3" t="s">
        <v>445</v>
      </c>
      <c r="K323" s="3" t="s">
        <v>446</v>
      </c>
      <c r="L323" s="3" t="s">
        <v>438</v>
      </c>
      <c r="M323" s="3" t="s">
        <v>203</v>
      </c>
      <c r="N323" s="3" t="s">
        <v>440</v>
      </c>
      <c r="O323" s="3" t="s">
        <v>90</v>
      </c>
      <c r="P323" s="3" t="s">
        <v>43</v>
      </c>
      <c r="Q323" s="3" t="s">
        <v>43</v>
      </c>
      <c r="R323" s="3" t="s">
        <v>43</v>
      </c>
      <c r="S323" s="3" t="s">
        <v>43</v>
      </c>
      <c r="T323" s="3" t="s">
        <v>43</v>
      </c>
      <c r="U323" s="28" t="s">
        <v>43</v>
      </c>
      <c r="V323" s="28"/>
      <c r="W323" s="28" t="s">
        <v>43</v>
      </c>
      <c r="X323" s="28"/>
    </row>
    <row r="324" spans="2:24" ht="30" customHeight="1">
      <c r="B324" s="23"/>
      <c r="C324" s="23"/>
      <c r="D324" s="4"/>
      <c r="E324" s="4" t="s">
        <v>447</v>
      </c>
      <c r="F324" s="17" t="s">
        <v>448</v>
      </c>
      <c r="G324" s="17"/>
      <c r="H324" s="22" t="s">
        <v>440</v>
      </c>
      <c r="I324" s="22"/>
      <c r="J324" s="5" t="s">
        <v>440</v>
      </c>
      <c r="K324" s="5" t="s">
        <v>43</v>
      </c>
      <c r="L324" s="5" t="s">
        <v>43</v>
      </c>
      <c r="M324" s="5" t="s">
        <v>43</v>
      </c>
      <c r="N324" s="5" t="s">
        <v>440</v>
      </c>
      <c r="O324" s="5" t="s">
        <v>43</v>
      </c>
      <c r="P324" s="5" t="s">
        <v>43</v>
      </c>
      <c r="Q324" s="5" t="s">
        <v>43</v>
      </c>
      <c r="R324" s="5" t="s">
        <v>43</v>
      </c>
      <c r="S324" s="5" t="s">
        <v>43</v>
      </c>
      <c r="T324" s="5" t="s">
        <v>43</v>
      </c>
      <c r="U324" s="22" t="s">
        <v>43</v>
      </c>
      <c r="V324" s="22"/>
      <c r="W324" s="22" t="s">
        <v>43</v>
      </c>
      <c r="X324" s="22"/>
    </row>
    <row r="325" spans="2:24" ht="13.5" customHeight="1">
      <c r="B325" s="23"/>
      <c r="C325" s="23"/>
      <c r="D325" s="4"/>
      <c r="E325" s="4" t="s">
        <v>188</v>
      </c>
      <c r="F325" s="17" t="s">
        <v>189</v>
      </c>
      <c r="G325" s="17"/>
      <c r="H325" s="22" t="s">
        <v>90</v>
      </c>
      <c r="I325" s="22"/>
      <c r="J325" s="5" t="s">
        <v>90</v>
      </c>
      <c r="K325" s="5" t="s">
        <v>43</v>
      </c>
      <c r="L325" s="5" t="s">
        <v>43</v>
      </c>
      <c r="M325" s="5" t="s">
        <v>43</v>
      </c>
      <c r="N325" s="5" t="s">
        <v>43</v>
      </c>
      <c r="O325" s="5" t="s">
        <v>90</v>
      </c>
      <c r="P325" s="5" t="s">
        <v>43</v>
      </c>
      <c r="Q325" s="5" t="s">
        <v>43</v>
      </c>
      <c r="R325" s="5" t="s">
        <v>43</v>
      </c>
      <c r="S325" s="5" t="s">
        <v>43</v>
      </c>
      <c r="T325" s="5" t="s">
        <v>43</v>
      </c>
      <c r="U325" s="22" t="s">
        <v>43</v>
      </c>
      <c r="V325" s="22"/>
      <c r="W325" s="22" t="s">
        <v>43</v>
      </c>
      <c r="X325" s="22"/>
    </row>
    <row r="326" spans="2:24" ht="13.5" customHeight="1">
      <c r="B326" s="23"/>
      <c r="C326" s="23"/>
      <c r="D326" s="4"/>
      <c r="E326" s="4" t="s">
        <v>82</v>
      </c>
      <c r="F326" s="17" t="s">
        <v>83</v>
      </c>
      <c r="G326" s="17"/>
      <c r="H326" s="22" t="s">
        <v>107</v>
      </c>
      <c r="I326" s="22"/>
      <c r="J326" s="5" t="s">
        <v>107</v>
      </c>
      <c r="K326" s="5" t="s">
        <v>107</v>
      </c>
      <c r="L326" s="5" t="s">
        <v>107</v>
      </c>
      <c r="M326" s="5" t="s">
        <v>43</v>
      </c>
      <c r="N326" s="5" t="s">
        <v>43</v>
      </c>
      <c r="O326" s="5" t="s">
        <v>43</v>
      </c>
      <c r="P326" s="5" t="s">
        <v>43</v>
      </c>
      <c r="Q326" s="5" t="s">
        <v>43</v>
      </c>
      <c r="R326" s="5" t="s">
        <v>43</v>
      </c>
      <c r="S326" s="5" t="s">
        <v>43</v>
      </c>
      <c r="T326" s="5" t="s">
        <v>43</v>
      </c>
      <c r="U326" s="22" t="s">
        <v>43</v>
      </c>
      <c r="V326" s="22"/>
      <c r="W326" s="22" t="s">
        <v>43</v>
      </c>
      <c r="X326" s="22"/>
    </row>
    <row r="327" spans="2:24" ht="13.5" customHeight="1">
      <c r="B327" s="23"/>
      <c r="C327" s="23"/>
      <c r="D327" s="4"/>
      <c r="E327" s="4" t="s">
        <v>88</v>
      </c>
      <c r="F327" s="17" t="s">
        <v>89</v>
      </c>
      <c r="G327" s="17"/>
      <c r="H327" s="22" t="s">
        <v>215</v>
      </c>
      <c r="I327" s="22"/>
      <c r="J327" s="5" t="s">
        <v>215</v>
      </c>
      <c r="K327" s="5" t="s">
        <v>215</v>
      </c>
      <c r="L327" s="5" t="s">
        <v>215</v>
      </c>
      <c r="M327" s="5" t="s">
        <v>43</v>
      </c>
      <c r="N327" s="5" t="s">
        <v>43</v>
      </c>
      <c r="O327" s="5" t="s">
        <v>43</v>
      </c>
      <c r="P327" s="5" t="s">
        <v>43</v>
      </c>
      <c r="Q327" s="5" t="s">
        <v>43</v>
      </c>
      <c r="R327" s="5" t="s">
        <v>43</v>
      </c>
      <c r="S327" s="5" t="s">
        <v>43</v>
      </c>
      <c r="T327" s="5" t="s">
        <v>43</v>
      </c>
      <c r="U327" s="22" t="s">
        <v>43</v>
      </c>
      <c r="V327" s="22"/>
      <c r="W327" s="22" t="s">
        <v>43</v>
      </c>
      <c r="X327" s="22"/>
    </row>
    <row r="328" spans="2:24" ht="13.5" customHeight="1">
      <c r="B328" s="23"/>
      <c r="C328" s="23"/>
      <c r="D328" s="4"/>
      <c r="E328" s="4" t="s">
        <v>60</v>
      </c>
      <c r="F328" s="17" t="s">
        <v>61</v>
      </c>
      <c r="G328" s="17"/>
      <c r="H328" s="22" t="s">
        <v>113</v>
      </c>
      <c r="I328" s="22"/>
      <c r="J328" s="5" t="s">
        <v>113</v>
      </c>
      <c r="K328" s="5" t="s">
        <v>113</v>
      </c>
      <c r="L328" s="5" t="s">
        <v>43</v>
      </c>
      <c r="M328" s="5" t="s">
        <v>113</v>
      </c>
      <c r="N328" s="5" t="s">
        <v>43</v>
      </c>
      <c r="O328" s="5" t="s">
        <v>43</v>
      </c>
      <c r="P328" s="5" t="s">
        <v>43</v>
      </c>
      <c r="Q328" s="5" t="s">
        <v>43</v>
      </c>
      <c r="R328" s="5" t="s">
        <v>43</v>
      </c>
      <c r="S328" s="5" t="s">
        <v>43</v>
      </c>
      <c r="T328" s="5" t="s">
        <v>43</v>
      </c>
      <c r="U328" s="22" t="s">
        <v>43</v>
      </c>
      <c r="V328" s="22"/>
      <c r="W328" s="22" t="s">
        <v>43</v>
      </c>
      <c r="X328" s="22"/>
    </row>
    <row r="329" spans="2:24" ht="17.25" customHeight="1">
      <c r="B329" s="23"/>
      <c r="C329" s="23"/>
      <c r="D329" s="4"/>
      <c r="E329" s="4" t="s">
        <v>294</v>
      </c>
      <c r="F329" s="17" t="s">
        <v>295</v>
      </c>
      <c r="G329" s="17"/>
      <c r="H329" s="22" t="s">
        <v>62</v>
      </c>
      <c r="I329" s="22"/>
      <c r="J329" s="5" t="s">
        <v>62</v>
      </c>
      <c r="K329" s="5" t="s">
        <v>62</v>
      </c>
      <c r="L329" s="5" t="s">
        <v>43</v>
      </c>
      <c r="M329" s="5" t="s">
        <v>62</v>
      </c>
      <c r="N329" s="5" t="s">
        <v>43</v>
      </c>
      <c r="O329" s="5" t="s">
        <v>43</v>
      </c>
      <c r="P329" s="5" t="s">
        <v>43</v>
      </c>
      <c r="Q329" s="5" t="s">
        <v>43</v>
      </c>
      <c r="R329" s="5" t="s">
        <v>43</v>
      </c>
      <c r="S329" s="5" t="s">
        <v>43</v>
      </c>
      <c r="T329" s="5" t="s">
        <v>43</v>
      </c>
      <c r="U329" s="22" t="s">
        <v>43</v>
      </c>
      <c r="V329" s="22"/>
      <c r="W329" s="22" t="s">
        <v>43</v>
      </c>
      <c r="X329" s="22"/>
    </row>
    <row r="330" spans="2:24" ht="13.5" customHeight="1">
      <c r="B330" s="23"/>
      <c r="C330" s="23"/>
      <c r="D330" s="4"/>
      <c r="E330" s="4" t="s">
        <v>63</v>
      </c>
      <c r="F330" s="17" t="s">
        <v>64</v>
      </c>
      <c r="G330" s="17"/>
      <c r="H330" s="22" t="s">
        <v>449</v>
      </c>
      <c r="I330" s="22"/>
      <c r="J330" s="5" t="s">
        <v>449</v>
      </c>
      <c r="K330" s="5" t="s">
        <v>449</v>
      </c>
      <c r="L330" s="5" t="s">
        <v>43</v>
      </c>
      <c r="M330" s="5" t="s">
        <v>449</v>
      </c>
      <c r="N330" s="5" t="s">
        <v>43</v>
      </c>
      <c r="O330" s="5" t="s">
        <v>43</v>
      </c>
      <c r="P330" s="5" t="s">
        <v>43</v>
      </c>
      <c r="Q330" s="5" t="s">
        <v>43</v>
      </c>
      <c r="R330" s="5" t="s">
        <v>43</v>
      </c>
      <c r="S330" s="5" t="s">
        <v>43</v>
      </c>
      <c r="T330" s="5" t="s">
        <v>43</v>
      </c>
      <c r="U330" s="22" t="s">
        <v>43</v>
      </c>
      <c r="V330" s="22"/>
      <c r="W330" s="22" t="s">
        <v>43</v>
      </c>
      <c r="X330" s="22"/>
    </row>
    <row r="331" spans="2:24" ht="17.25" customHeight="1">
      <c r="B331" s="23"/>
      <c r="C331" s="23"/>
      <c r="D331" s="4"/>
      <c r="E331" s="4" t="s">
        <v>450</v>
      </c>
      <c r="F331" s="17" t="s">
        <v>451</v>
      </c>
      <c r="G331" s="17"/>
      <c r="H331" s="22" t="s">
        <v>90</v>
      </c>
      <c r="I331" s="22"/>
      <c r="J331" s="5" t="s">
        <v>90</v>
      </c>
      <c r="K331" s="5" t="s">
        <v>90</v>
      </c>
      <c r="L331" s="5" t="s">
        <v>43</v>
      </c>
      <c r="M331" s="5" t="s">
        <v>90</v>
      </c>
      <c r="N331" s="5" t="s">
        <v>43</v>
      </c>
      <c r="O331" s="5" t="s">
        <v>43</v>
      </c>
      <c r="P331" s="5" t="s">
        <v>43</v>
      </c>
      <c r="Q331" s="5" t="s">
        <v>43</v>
      </c>
      <c r="R331" s="5" t="s">
        <v>43</v>
      </c>
      <c r="S331" s="5" t="s">
        <v>43</v>
      </c>
      <c r="T331" s="5" t="s">
        <v>43</v>
      </c>
      <c r="U331" s="22" t="s">
        <v>43</v>
      </c>
      <c r="V331" s="22"/>
      <c r="W331" s="22" t="s">
        <v>43</v>
      </c>
      <c r="X331" s="22"/>
    </row>
    <row r="332" spans="2:24" ht="13.5" customHeight="1">
      <c r="B332" s="25" t="s">
        <v>452</v>
      </c>
      <c r="C332" s="25"/>
      <c r="D332" s="1"/>
      <c r="E332" s="1"/>
      <c r="F332" s="26" t="s">
        <v>453</v>
      </c>
      <c r="G332" s="26"/>
      <c r="H332" s="27" t="s">
        <v>650</v>
      </c>
      <c r="I332" s="28"/>
      <c r="J332" s="9" t="s">
        <v>650</v>
      </c>
      <c r="K332" s="3" t="s">
        <v>454</v>
      </c>
      <c r="L332" s="3" t="s">
        <v>455</v>
      </c>
      <c r="M332" s="3" t="s">
        <v>456</v>
      </c>
      <c r="N332" s="9" t="s">
        <v>71</v>
      </c>
      <c r="O332" s="3" t="s">
        <v>457</v>
      </c>
      <c r="P332" s="3" t="s">
        <v>43</v>
      </c>
      <c r="Q332" s="3" t="s">
        <v>43</v>
      </c>
      <c r="R332" s="3" t="s">
        <v>43</v>
      </c>
      <c r="S332" s="3" t="s">
        <v>43</v>
      </c>
      <c r="T332" s="3" t="s">
        <v>43</v>
      </c>
      <c r="U332" s="28" t="s">
        <v>43</v>
      </c>
      <c r="V332" s="28"/>
      <c r="W332" s="28" t="s">
        <v>43</v>
      </c>
      <c r="X332" s="28"/>
    </row>
    <row r="333" spans="2:24" ht="13.5" customHeight="1">
      <c r="B333" s="25"/>
      <c r="C333" s="25"/>
      <c r="D333" s="1" t="s">
        <v>458</v>
      </c>
      <c r="E333" s="1"/>
      <c r="F333" s="26" t="s">
        <v>459</v>
      </c>
      <c r="G333" s="26"/>
      <c r="H333" s="28" t="s">
        <v>460</v>
      </c>
      <c r="I333" s="28"/>
      <c r="J333" s="3" t="s">
        <v>460</v>
      </c>
      <c r="K333" s="3" t="s">
        <v>460</v>
      </c>
      <c r="L333" s="3" t="s">
        <v>43</v>
      </c>
      <c r="M333" s="3" t="s">
        <v>460</v>
      </c>
      <c r="N333" s="3" t="s">
        <v>43</v>
      </c>
      <c r="O333" s="3" t="s">
        <v>43</v>
      </c>
      <c r="P333" s="3" t="s">
        <v>43</v>
      </c>
      <c r="Q333" s="3" t="s">
        <v>43</v>
      </c>
      <c r="R333" s="3" t="s">
        <v>43</v>
      </c>
      <c r="S333" s="3" t="s">
        <v>43</v>
      </c>
      <c r="T333" s="3" t="s">
        <v>43</v>
      </c>
      <c r="U333" s="28" t="s">
        <v>43</v>
      </c>
      <c r="V333" s="28"/>
      <c r="W333" s="28" t="s">
        <v>43</v>
      </c>
      <c r="X333" s="28"/>
    </row>
    <row r="334" spans="2:24" ht="24" customHeight="1">
      <c r="B334" s="23"/>
      <c r="C334" s="23"/>
      <c r="D334" s="4"/>
      <c r="E334" s="4" t="s">
        <v>461</v>
      </c>
      <c r="F334" s="17" t="s">
        <v>462</v>
      </c>
      <c r="G334" s="17"/>
      <c r="H334" s="22" t="s">
        <v>460</v>
      </c>
      <c r="I334" s="22"/>
      <c r="J334" s="5" t="s">
        <v>460</v>
      </c>
      <c r="K334" s="5" t="s">
        <v>460</v>
      </c>
      <c r="L334" s="5" t="s">
        <v>43</v>
      </c>
      <c r="M334" s="5" t="s">
        <v>460</v>
      </c>
      <c r="N334" s="5" t="s">
        <v>43</v>
      </c>
      <c r="O334" s="5" t="s">
        <v>43</v>
      </c>
      <c r="P334" s="5" t="s">
        <v>43</v>
      </c>
      <c r="Q334" s="5" t="s">
        <v>43</v>
      </c>
      <c r="R334" s="5" t="s">
        <v>43</v>
      </c>
      <c r="S334" s="5" t="s">
        <v>43</v>
      </c>
      <c r="T334" s="5" t="s">
        <v>43</v>
      </c>
      <c r="U334" s="22" t="s">
        <v>43</v>
      </c>
      <c r="V334" s="22"/>
      <c r="W334" s="22" t="s">
        <v>43</v>
      </c>
      <c r="X334" s="22"/>
    </row>
    <row r="335" spans="2:24" ht="24" customHeight="1">
      <c r="B335" s="25"/>
      <c r="C335" s="25"/>
      <c r="D335" s="1" t="s">
        <v>463</v>
      </c>
      <c r="E335" s="1"/>
      <c r="F335" s="26" t="s">
        <v>464</v>
      </c>
      <c r="G335" s="26"/>
      <c r="H335" s="28" t="s">
        <v>465</v>
      </c>
      <c r="I335" s="28"/>
      <c r="J335" s="3" t="s">
        <v>465</v>
      </c>
      <c r="K335" s="3" t="s">
        <v>466</v>
      </c>
      <c r="L335" s="3" t="s">
        <v>467</v>
      </c>
      <c r="M335" s="3" t="s">
        <v>468</v>
      </c>
      <c r="N335" s="3" t="s">
        <v>43</v>
      </c>
      <c r="O335" s="3" t="s">
        <v>469</v>
      </c>
      <c r="P335" s="3" t="s">
        <v>43</v>
      </c>
      <c r="Q335" s="3" t="s">
        <v>43</v>
      </c>
      <c r="R335" s="3" t="s">
        <v>43</v>
      </c>
      <c r="S335" s="3" t="s">
        <v>43</v>
      </c>
      <c r="T335" s="3" t="s">
        <v>43</v>
      </c>
      <c r="U335" s="28" t="s">
        <v>43</v>
      </c>
      <c r="V335" s="28"/>
      <c r="W335" s="28" t="s">
        <v>43</v>
      </c>
      <c r="X335" s="28"/>
    </row>
    <row r="336" spans="2:24" ht="13.5" customHeight="1">
      <c r="B336" s="23"/>
      <c r="C336" s="23"/>
      <c r="D336" s="4"/>
      <c r="E336" s="4" t="s">
        <v>74</v>
      </c>
      <c r="F336" s="17" t="s">
        <v>75</v>
      </c>
      <c r="G336" s="17"/>
      <c r="H336" s="22" t="s">
        <v>223</v>
      </c>
      <c r="I336" s="22"/>
      <c r="J336" s="5" t="s">
        <v>223</v>
      </c>
      <c r="K336" s="5" t="s">
        <v>43</v>
      </c>
      <c r="L336" s="5" t="s">
        <v>43</v>
      </c>
      <c r="M336" s="5" t="s">
        <v>43</v>
      </c>
      <c r="N336" s="5" t="s">
        <v>43</v>
      </c>
      <c r="O336" s="5" t="s">
        <v>223</v>
      </c>
      <c r="P336" s="5" t="s">
        <v>43</v>
      </c>
      <c r="Q336" s="5" t="s">
        <v>43</v>
      </c>
      <c r="R336" s="5" t="s">
        <v>43</v>
      </c>
      <c r="S336" s="5" t="s">
        <v>43</v>
      </c>
      <c r="T336" s="5" t="s">
        <v>43</v>
      </c>
      <c r="U336" s="22" t="s">
        <v>43</v>
      </c>
      <c r="V336" s="22"/>
      <c r="W336" s="22" t="s">
        <v>43</v>
      </c>
      <c r="X336" s="22"/>
    </row>
    <row r="337" spans="2:24" ht="13.5" customHeight="1">
      <c r="B337" s="23"/>
      <c r="C337" s="23"/>
      <c r="D337" s="4"/>
      <c r="E337" s="4" t="s">
        <v>470</v>
      </c>
      <c r="F337" s="17" t="s">
        <v>471</v>
      </c>
      <c r="G337" s="17"/>
      <c r="H337" s="22" t="s">
        <v>472</v>
      </c>
      <c r="I337" s="22"/>
      <c r="J337" s="5" t="s">
        <v>472</v>
      </c>
      <c r="K337" s="5" t="s">
        <v>43</v>
      </c>
      <c r="L337" s="5" t="s">
        <v>43</v>
      </c>
      <c r="M337" s="5" t="s">
        <v>43</v>
      </c>
      <c r="N337" s="5" t="s">
        <v>43</v>
      </c>
      <c r="O337" s="5" t="s">
        <v>472</v>
      </c>
      <c r="P337" s="5" t="s">
        <v>43</v>
      </c>
      <c r="Q337" s="5" t="s">
        <v>43</v>
      </c>
      <c r="R337" s="5" t="s">
        <v>43</v>
      </c>
      <c r="S337" s="5" t="s">
        <v>43</v>
      </c>
      <c r="T337" s="5" t="s">
        <v>43</v>
      </c>
      <c r="U337" s="22" t="s">
        <v>43</v>
      </c>
      <c r="V337" s="22"/>
      <c r="W337" s="22" t="s">
        <v>43</v>
      </c>
      <c r="X337" s="22"/>
    </row>
    <row r="338" spans="2:24" ht="13.5" customHeight="1">
      <c r="B338" s="23"/>
      <c r="C338" s="23"/>
      <c r="D338" s="4"/>
      <c r="E338" s="4" t="s">
        <v>76</v>
      </c>
      <c r="F338" s="17" t="s">
        <v>77</v>
      </c>
      <c r="G338" s="17"/>
      <c r="H338" s="22" t="s">
        <v>473</v>
      </c>
      <c r="I338" s="22"/>
      <c r="J338" s="5" t="s">
        <v>473</v>
      </c>
      <c r="K338" s="5" t="s">
        <v>473</v>
      </c>
      <c r="L338" s="5" t="s">
        <v>473</v>
      </c>
      <c r="M338" s="5" t="s">
        <v>43</v>
      </c>
      <c r="N338" s="5" t="s">
        <v>43</v>
      </c>
      <c r="O338" s="5" t="s">
        <v>43</v>
      </c>
      <c r="P338" s="5" t="s">
        <v>43</v>
      </c>
      <c r="Q338" s="5" t="s">
        <v>43</v>
      </c>
      <c r="R338" s="5" t="s">
        <v>43</v>
      </c>
      <c r="S338" s="5" t="s">
        <v>43</v>
      </c>
      <c r="T338" s="5" t="s">
        <v>43</v>
      </c>
      <c r="U338" s="22" t="s">
        <v>43</v>
      </c>
      <c r="V338" s="22"/>
      <c r="W338" s="22" t="s">
        <v>43</v>
      </c>
      <c r="X338" s="22"/>
    </row>
    <row r="339" spans="2:24" ht="13.5" customHeight="1">
      <c r="B339" s="23"/>
      <c r="C339" s="23"/>
      <c r="D339" s="4"/>
      <c r="E339" s="4" t="s">
        <v>79</v>
      </c>
      <c r="F339" s="17" t="s">
        <v>80</v>
      </c>
      <c r="G339" s="17"/>
      <c r="H339" s="22" t="s">
        <v>474</v>
      </c>
      <c r="I339" s="22"/>
      <c r="J339" s="5" t="s">
        <v>474</v>
      </c>
      <c r="K339" s="5" t="s">
        <v>474</v>
      </c>
      <c r="L339" s="5" t="s">
        <v>474</v>
      </c>
      <c r="M339" s="5" t="s">
        <v>43</v>
      </c>
      <c r="N339" s="5" t="s">
        <v>43</v>
      </c>
      <c r="O339" s="5" t="s">
        <v>43</v>
      </c>
      <c r="P339" s="5" t="s">
        <v>43</v>
      </c>
      <c r="Q339" s="5" t="s">
        <v>43</v>
      </c>
      <c r="R339" s="5" t="s">
        <v>43</v>
      </c>
      <c r="S339" s="5" t="s">
        <v>43</v>
      </c>
      <c r="T339" s="5" t="s">
        <v>43</v>
      </c>
      <c r="U339" s="22" t="s">
        <v>43</v>
      </c>
      <c r="V339" s="22"/>
      <c r="W339" s="22" t="s">
        <v>43</v>
      </c>
      <c r="X339" s="22"/>
    </row>
    <row r="340" spans="2:24" ht="13.5" customHeight="1">
      <c r="B340" s="23"/>
      <c r="C340" s="23"/>
      <c r="D340" s="4"/>
      <c r="E340" s="4" t="s">
        <v>82</v>
      </c>
      <c r="F340" s="17" t="s">
        <v>83</v>
      </c>
      <c r="G340" s="17"/>
      <c r="H340" s="22" t="s">
        <v>475</v>
      </c>
      <c r="I340" s="22"/>
      <c r="J340" s="5" t="s">
        <v>475</v>
      </c>
      <c r="K340" s="5" t="s">
        <v>475</v>
      </c>
      <c r="L340" s="5" t="s">
        <v>475</v>
      </c>
      <c r="M340" s="5" t="s">
        <v>43</v>
      </c>
      <c r="N340" s="5" t="s">
        <v>43</v>
      </c>
      <c r="O340" s="5" t="s">
        <v>43</v>
      </c>
      <c r="P340" s="5" t="s">
        <v>43</v>
      </c>
      <c r="Q340" s="5" t="s">
        <v>43</v>
      </c>
      <c r="R340" s="5" t="s">
        <v>43</v>
      </c>
      <c r="S340" s="5" t="s">
        <v>43</v>
      </c>
      <c r="T340" s="5" t="s">
        <v>43</v>
      </c>
      <c r="U340" s="22" t="s">
        <v>43</v>
      </c>
      <c r="V340" s="22"/>
      <c r="W340" s="22" t="s">
        <v>43</v>
      </c>
      <c r="X340" s="22"/>
    </row>
    <row r="341" spans="2:24" ht="13.5" customHeight="1">
      <c r="B341" s="23"/>
      <c r="C341" s="23"/>
      <c r="D341" s="4"/>
      <c r="E341" s="4" t="s">
        <v>85</v>
      </c>
      <c r="F341" s="17" t="s">
        <v>86</v>
      </c>
      <c r="G341" s="17"/>
      <c r="H341" s="22" t="s">
        <v>476</v>
      </c>
      <c r="I341" s="22"/>
      <c r="J341" s="5" t="s">
        <v>476</v>
      </c>
      <c r="K341" s="5" t="s">
        <v>476</v>
      </c>
      <c r="L341" s="5" t="s">
        <v>476</v>
      </c>
      <c r="M341" s="5" t="s">
        <v>43</v>
      </c>
      <c r="N341" s="5" t="s">
        <v>43</v>
      </c>
      <c r="O341" s="5" t="s">
        <v>43</v>
      </c>
      <c r="P341" s="5" t="s">
        <v>43</v>
      </c>
      <c r="Q341" s="5" t="s">
        <v>43</v>
      </c>
      <c r="R341" s="5" t="s">
        <v>43</v>
      </c>
      <c r="S341" s="5" t="s">
        <v>43</v>
      </c>
      <c r="T341" s="5" t="s">
        <v>43</v>
      </c>
      <c r="U341" s="22" t="s">
        <v>43</v>
      </c>
      <c r="V341" s="22"/>
      <c r="W341" s="22" t="s">
        <v>43</v>
      </c>
      <c r="X341" s="22"/>
    </row>
    <row r="342" spans="2:24" ht="13.5" customHeight="1">
      <c r="B342" s="23"/>
      <c r="C342" s="23"/>
      <c r="D342" s="4"/>
      <c r="E342" s="4" t="s">
        <v>88</v>
      </c>
      <c r="F342" s="17" t="s">
        <v>89</v>
      </c>
      <c r="G342" s="17"/>
      <c r="H342" s="22" t="s">
        <v>205</v>
      </c>
      <c r="I342" s="22"/>
      <c r="J342" s="5" t="s">
        <v>205</v>
      </c>
      <c r="K342" s="5" t="s">
        <v>205</v>
      </c>
      <c r="L342" s="5" t="s">
        <v>205</v>
      </c>
      <c r="M342" s="5" t="s">
        <v>43</v>
      </c>
      <c r="N342" s="5" t="s">
        <v>43</v>
      </c>
      <c r="O342" s="5" t="s">
        <v>43</v>
      </c>
      <c r="P342" s="5" t="s">
        <v>43</v>
      </c>
      <c r="Q342" s="5" t="s">
        <v>43</v>
      </c>
      <c r="R342" s="5" t="s">
        <v>43</v>
      </c>
      <c r="S342" s="5" t="s">
        <v>43</v>
      </c>
      <c r="T342" s="5" t="s">
        <v>43</v>
      </c>
      <c r="U342" s="22" t="s">
        <v>43</v>
      </c>
      <c r="V342" s="22"/>
      <c r="W342" s="22" t="s">
        <v>43</v>
      </c>
      <c r="X342" s="22"/>
    </row>
    <row r="343" spans="2:24" ht="13.5" customHeight="1">
      <c r="B343" s="23"/>
      <c r="C343" s="23"/>
      <c r="D343" s="4"/>
      <c r="E343" s="4" t="s">
        <v>60</v>
      </c>
      <c r="F343" s="17" t="s">
        <v>61</v>
      </c>
      <c r="G343" s="17"/>
      <c r="H343" s="22" t="s">
        <v>477</v>
      </c>
      <c r="I343" s="22"/>
      <c r="J343" s="5" t="s">
        <v>477</v>
      </c>
      <c r="K343" s="5" t="s">
        <v>477</v>
      </c>
      <c r="L343" s="5" t="s">
        <v>43</v>
      </c>
      <c r="M343" s="5" t="s">
        <v>477</v>
      </c>
      <c r="N343" s="5" t="s">
        <v>43</v>
      </c>
      <c r="O343" s="5" t="s">
        <v>43</v>
      </c>
      <c r="P343" s="5" t="s">
        <v>43</v>
      </c>
      <c r="Q343" s="5" t="s">
        <v>43</v>
      </c>
      <c r="R343" s="5" t="s">
        <v>43</v>
      </c>
      <c r="S343" s="5" t="s">
        <v>43</v>
      </c>
      <c r="T343" s="5" t="s">
        <v>43</v>
      </c>
      <c r="U343" s="22" t="s">
        <v>43</v>
      </c>
      <c r="V343" s="22"/>
      <c r="W343" s="22" t="s">
        <v>43</v>
      </c>
      <c r="X343" s="22"/>
    </row>
    <row r="344" spans="2:24" ht="8.25" customHeight="1">
      <c r="B344" s="25" t="s">
        <v>0</v>
      </c>
      <c r="C344" s="25"/>
      <c r="D344" s="25" t="s">
        <v>1</v>
      </c>
      <c r="E344" s="25" t="s">
        <v>2</v>
      </c>
      <c r="F344" s="25" t="s">
        <v>3</v>
      </c>
      <c r="G344" s="25"/>
      <c r="H344" s="25" t="s">
        <v>4</v>
      </c>
      <c r="I344" s="25"/>
      <c r="J344" s="25" t="s">
        <v>5</v>
      </c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2:24" ht="11.25" customHeight="1">
      <c r="B345" s="25"/>
      <c r="C345" s="25"/>
      <c r="D345" s="25"/>
      <c r="E345" s="25"/>
      <c r="F345" s="25"/>
      <c r="G345" s="25"/>
      <c r="H345" s="25"/>
      <c r="I345" s="25"/>
      <c r="J345" s="25" t="s">
        <v>6</v>
      </c>
      <c r="K345" s="25" t="s">
        <v>7</v>
      </c>
      <c r="L345" s="25"/>
      <c r="M345" s="25"/>
      <c r="N345" s="25"/>
      <c r="O345" s="25"/>
      <c r="P345" s="25"/>
      <c r="Q345" s="25"/>
      <c r="R345" s="25"/>
      <c r="S345" s="25" t="s">
        <v>8</v>
      </c>
      <c r="T345" s="25" t="s">
        <v>7</v>
      </c>
      <c r="U345" s="25"/>
      <c r="V345" s="25"/>
      <c r="W345" s="25"/>
      <c r="X345" s="25"/>
    </row>
    <row r="346" spans="2:24" ht="2.25" customHeight="1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 t="s">
        <v>9</v>
      </c>
      <c r="U346" s="25" t="s">
        <v>10</v>
      </c>
      <c r="V346" s="25"/>
      <c r="W346" s="25" t="s">
        <v>11</v>
      </c>
      <c r="X346" s="25"/>
    </row>
    <row r="347" spans="2:24" ht="5.25" customHeight="1">
      <c r="B347" s="25"/>
      <c r="C347" s="25"/>
      <c r="D347" s="25"/>
      <c r="E347" s="25"/>
      <c r="F347" s="25"/>
      <c r="G347" s="25"/>
      <c r="H347" s="25"/>
      <c r="I347" s="25"/>
      <c r="J347" s="25"/>
      <c r="K347" s="25" t="s">
        <v>12</v>
      </c>
      <c r="L347" s="25" t="s">
        <v>7</v>
      </c>
      <c r="M347" s="25"/>
      <c r="N347" s="25" t="s">
        <v>13</v>
      </c>
      <c r="O347" s="25" t="s">
        <v>14</v>
      </c>
      <c r="P347" s="25" t="s">
        <v>15</v>
      </c>
      <c r="Q347" s="25" t="s">
        <v>16</v>
      </c>
      <c r="R347" s="25" t="s">
        <v>17</v>
      </c>
      <c r="S347" s="25"/>
      <c r="T347" s="25"/>
      <c r="U347" s="25"/>
      <c r="V347" s="25"/>
      <c r="W347" s="25"/>
      <c r="X347" s="25"/>
    </row>
    <row r="348" spans="2:24" ht="2.25" customHeight="1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 t="s">
        <v>18</v>
      </c>
      <c r="V348" s="25"/>
      <c r="W348" s="25"/>
      <c r="X348" s="25"/>
    </row>
    <row r="349" spans="2:24" ht="39.75" customHeight="1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1" t="s">
        <v>19</v>
      </c>
      <c r="M349" s="1" t="s">
        <v>20</v>
      </c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2:24" ht="8.25" customHeight="1">
      <c r="B350" s="29" t="s">
        <v>21</v>
      </c>
      <c r="C350" s="29"/>
      <c r="D350" s="2" t="s">
        <v>22</v>
      </c>
      <c r="E350" s="2" t="s">
        <v>23</v>
      </c>
      <c r="F350" s="29" t="s">
        <v>24</v>
      </c>
      <c r="G350" s="29"/>
      <c r="H350" s="29" t="s">
        <v>25</v>
      </c>
      <c r="I350" s="29"/>
      <c r="J350" s="2" t="s">
        <v>26</v>
      </c>
      <c r="K350" s="2" t="s">
        <v>27</v>
      </c>
      <c r="L350" s="2" t="s">
        <v>28</v>
      </c>
      <c r="M350" s="2" t="s">
        <v>29</v>
      </c>
      <c r="N350" s="2" t="s">
        <v>30</v>
      </c>
      <c r="O350" s="2" t="s">
        <v>31</v>
      </c>
      <c r="P350" s="2" t="s">
        <v>32</v>
      </c>
      <c r="Q350" s="2" t="s">
        <v>33</v>
      </c>
      <c r="R350" s="2" t="s">
        <v>34</v>
      </c>
      <c r="S350" s="2" t="s">
        <v>35</v>
      </c>
      <c r="T350" s="2" t="s">
        <v>36</v>
      </c>
      <c r="U350" s="29" t="s">
        <v>37</v>
      </c>
      <c r="V350" s="29"/>
      <c r="W350" s="29" t="s">
        <v>38</v>
      </c>
      <c r="X350" s="29"/>
    </row>
    <row r="351" spans="2:24" ht="13.5" customHeight="1">
      <c r="B351" s="23"/>
      <c r="C351" s="23"/>
      <c r="D351" s="4"/>
      <c r="E351" s="4" t="s">
        <v>92</v>
      </c>
      <c r="F351" s="17" t="s">
        <v>93</v>
      </c>
      <c r="G351" s="17"/>
      <c r="H351" s="22" t="s">
        <v>62</v>
      </c>
      <c r="I351" s="22"/>
      <c r="J351" s="5" t="s">
        <v>62</v>
      </c>
      <c r="K351" s="5" t="s">
        <v>62</v>
      </c>
      <c r="L351" s="5" t="s">
        <v>43</v>
      </c>
      <c r="M351" s="5" t="s">
        <v>62</v>
      </c>
      <c r="N351" s="5" t="s">
        <v>43</v>
      </c>
      <c r="O351" s="5" t="s">
        <v>43</v>
      </c>
      <c r="P351" s="5" t="s">
        <v>43</v>
      </c>
      <c r="Q351" s="5" t="s">
        <v>43</v>
      </c>
      <c r="R351" s="5" t="s">
        <v>43</v>
      </c>
      <c r="S351" s="5" t="s">
        <v>43</v>
      </c>
      <c r="T351" s="5" t="s">
        <v>43</v>
      </c>
      <c r="U351" s="22" t="s">
        <v>43</v>
      </c>
      <c r="V351" s="22"/>
      <c r="W351" s="22" t="s">
        <v>43</v>
      </c>
      <c r="X351" s="22"/>
    </row>
    <row r="352" spans="2:24" ht="13.5" customHeight="1">
      <c r="B352" s="23"/>
      <c r="C352" s="23"/>
      <c r="D352" s="4"/>
      <c r="E352" s="4" t="s">
        <v>98</v>
      </c>
      <c r="F352" s="17" t="s">
        <v>99</v>
      </c>
      <c r="G352" s="17"/>
      <c r="H352" s="22" t="s">
        <v>223</v>
      </c>
      <c r="I352" s="22"/>
      <c r="J352" s="5" t="s">
        <v>223</v>
      </c>
      <c r="K352" s="5" t="s">
        <v>223</v>
      </c>
      <c r="L352" s="5" t="s">
        <v>43</v>
      </c>
      <c r="M352" s="5" t="s">
        <v>223</v>
      </c>
      <c r="N352" s="5" t="s">
        <v>43</v>
      </c>
      <c r="O352" s="5" t="s">
        <v>43</v>
      </c>
      <c r="P352" s="5" t="s">
        <v>43</v>
      </c>
      <c r="Q352" s="5" t="s">
        <v>43</v>
      </c>
      <c r="R352" s="5" t="s">
        <v>43</v>
      </c>
      <c r="S352" s="5" t="s">
        <v>43</v>
      </c>
      <c r="T352" s="5" t="s">
        <v>43</v>
      </c>
      <c r="U352" s="22" t="s">
        <v>43</v>
      </c>
      <c r="V352" s="22"/>
      <c r="W352" s="22" t="s">
        <v>43</v>
      </c>
      <c r="X352" s="22"/>
    </row>
    <row r="353" spans="2:24" ht="13.5" customHeight="1">
      <c r="B353" s="23"/>
      <c r="C353" s="23"/>
      <c r="D353" s="4"/>
      <c r="E353" s="4" t="s">
        <v>63</v>
      </c>
      <c r="F353" s="17" t="s">
        <v>64</v>
      </c>
      <c r="G353" s="17"/>
      <c r="H353" s="22" t="s">
        <v>296</v>
      </c>
      <c r="I353" s="22"/>
      <c r="J353" s="5" t="s">
        <v>296</v>
      </c>
      <c r="K353" s="5" t="s">
        <v>296</v>
      </c>
      <c r="L353" s="5" t="s">
        <v>43</v>
      </c>
      <c r="M353" s="5" t="s">
        <v>296</v>
      </c>
      <c r="N353" s="5" t="s">
        <v>43</v>
      </c>
      <c r="O353" s="5" t="s">
        <v>43</v>
      </c>
      <c r="P353" s="5" t="s">
        <v>43</v>
      </c>
      <c r="Q353" s="5" t="s">
        <v>43</v>
      </c>
      <c r="R353" s="5" t="s">
        <v>43</v>
      </c>
      <c r="S353" s="5" t="s">
        <v>43</v>
      </c>
      <c r="T353" s="5" t="s">
        <v>43</v>
      </c>
      <c r="U353" s="22" t="s">
        <v>43</v>
      </c>
      <c r="V353" s="22"/>
      <c r="W353" s="22" t="s">
        <v>43</v>
      </c>
      <c r="X353" s="22"/>
    </row>
    <row r="354" spans="2:24" ht="24" customHeight="1">
      <c r="B354" s="23"/>
      <c r="C354" s="23"/>
      <c r="D354" s="4"/>
      <c r="E354" s="4" t="s">
        <v>108</v>
      </c>
      <c r="F354" s="17" t="s">
        <v>109</v>
      </c>
      <c r="G354" s="17"/>
      <c r="H354" s="22" t="s">
        <v>62</v>
      </c>
      <c r="I354" s="22"/>
      <c r="J354" s="5" t="s">
        <v>62</v>
      </c>
      <c r="K354" s="5" t="s">
        <v>62</v>
      </c>
      <c r="L354" s="5" t="s">
        <v>43</v>
      </c>
      <c r="M354" s="5" t="s">
        <v>62</v>
      </c>
      <c r="N354" s="5" t="s">
        <v>43</v>
      </c>
      <c r="O354" s="5" t="s">
        <v>43</v>
      </c>
      <c r="P354" s="5" t="s">
        <v>43</v>
      </c>
      <c r="Q354" s="5" t="s">
        <v>43</v>
      </c>
      <c r="R354" s="5" t="s">
        <v>43</v>
      </c>
      <c r="S354" s="5" t="s">
        <v>43</v>
      </c>
      <c r="T354" s="5" t="s">
        <v>43</v>
      </c>
      <c r="U354" s="22" t="s">
        <v>43</v>
      </c>
      <c r="V354" s="22"/>
      <c r="W354" s="22" t="s">
        <v>43</v>
      </c>
      <c r="X354" s="22"/>
    </row>
    <row r="355" spans="2:24" ht="17.25" customHeight="1">
      <c r="B355" s="23"/>
      <c r="C355" s="23"/>
      <c r="D355" s="4"/>
      <c r="E355" s="4" t="s">
        <v>150</v>
      </c>
      <c r="F355" s="17" t="s">
        <v>151</v>
      </c>
      <c r="G355" s="17"/>
      <c r="H355" s="22" t="s">
        <v>478</v>
      </c>
      <c r="I355" s="22"/>
      <c r="J355" s="5" t="s">
        <v>478</v>
      </c>
      <c r="K355" s="5" t="s">
        <v>478</v>
      </c>
      <c r="L355" s="5" t="s">
        <v>43</v>
      </c>
      <c r="M355" s="5" t="s">
        <v>478</v>
      </c>
      <c r="N355" s="5" t="s">
        <v>43</v>
      </c>
      <c r="O355" s="5" t="s">
        <v>43</v>
      </c>
      <c r="P355" s="5" t="s">
        <v>43</v>
      </c>
      <c r="Q355" s="5" t="s">
        <v>43</v>
      </c>
      <c r="R355" s="5" t="s">
        <v>43</v>
      </c>
      <c r="S355" s="5" t="s">
        <v>43</v>
      </c>
      <c r="T355" s="5" t="s">
        <v>43</v>
      </c>
      <c r="U355" s="22" t="s">
        <v>43</v>
      </c>
      <c r="V355" s="22"/>
      <c r="W355" s="22" t="s">
        <v>43</v>
      </c>
      <c r="X355" s="22"/>
    </row>
    <row r="356" spans="2:24" ht="13.5" customHeight="1">
      <c r="B356" s="23"/>
      <c r="C356" s="23"/>
      <c r="D356" s="4"/>
      <c r="E356" s="4" t="s">
        <v>111</v>
      </c>
      <c r="F356" s="17" t="s">
        <v>112</v>
      </c>
      <c r="G356" s="17"/>
      <c r="H356" s="22" t="s">
        <v>104</v>
      </c>
      <c r="I356" s="22"/>
      <c r="J356" s="5" t="s">
        <v>104</v>
      </c>
      <c r="K356" s="5" t="s">
        <v>104</v>
      </c>
      <c r="L356" s="5" t="s">
        <v>43</v>
      </c>
      <c r="M356" s="5" t="s">
        <v>104</v>
      </c>
      <c r="N356" s="5" t="s">
        <v>43</v>
      </c>
      <c r="O356" s="5" t="s">
        <v>43</v>
      </c>
      <c r="P356" s="5" t="s">
        <v>43</v>
      </c>
      <c r="Q356" s="5" t="s">
        <v>43</v>
      </c>
      <c r="R356" s="5" t="s">
        <v>43</v>
      </c>
      <c r="S356" s="5" t="s">
        <v>43</v>
      </c>
      <c r="T356" s="5" t="s">
        <v>43</v>
      </c>
      <c r="U356" s="22" t="s">
        <v>43</v>
      </c>
      <c r="V356" s="22"/>
      <c r="W356" s="22" t="s">
        <v>43</v>
      </c>
      <c r="X356" s="22"/>
    </row>
    <row r="357" spans="2:24" ht="17.25" customHeight="1">
      <c r="B357" s="23"/>
      <c r="C357" s="23"/>
      <c r="D357" s="4"/>
      <c r="E357" s="4" t="s">
        <v>117</v>
      </c>
      <c r="F357" s="17" t="s">
        <v>118</v>
      </c>
      <c r="G357" s="17"/>
      <c r="H357" s="22" t="s">
        <v>479</v>
      </c>
      <c r="I357" s="22"/>
      <c r="J357" s="5" t="s">
        <v>479</v>
      </c>
      <c r="K357" s="5" t="s">
        <v>479</v>
      </c>
      <c r="L357" s="5" t="s">
        <v>43</v>
      </c>
      <c r="M357" s="5" t="s">
        <v>479</v>
      </c>
      <c r="N357" s="5" t="s">
        <v>43</v>
      </c>
      <c r="O357" s="5" t="s">
        <v>43</v>
      </c>
      <c r="P357" s="5" t="s">
        <v>43</v>
      </c>
      <c r="Q357" s="5" t="s">
        <v>43</v>
      </c>
      <c r="R357" s="5" t="s">
        <v>43</v>
      </c>
      <c r="S357" s="5" t="s">
        <v>43</v>
      </c>
      <c r="T357" s="5" t="s">
        <v>43</v>
      </c>
      <c r="U357" s="22" t="s">
        <v>43</v>
      </c>
      <c r="V357" s="22"/>
      <c r="W357" s="22" t="s">
        <v>43</v>
      </c>
      <c r="X357" s="22"/>
    </row>
    <row r="358" spans="2:24" ht="17.25" customHeight="1">
      <c r="B358" s="23"/>
      <c r="C358" s="23"/>
      <c r="D358" s="4"/>
      <c r="E358" s="4" t="s">
        <v>125</v>
      </c>
      <c r="F358" s="17" t="s">
        <v>126</v>
      </c>
      <c r="G358" s="17"/>
      <c r="H358" s="22" t="s">
        <v>205</v>
      </c>
      <c r="I358" s="22"/>
      <c r="J358" s="5" t="s">
        <v>205</v>
      </c>
      <c r="K358" s="5" t="s">
        <v>205</v>
      </c>
      <c r="L358" s="5" t="s">
        <v>43</v>
      </c>
      <c r="M358" s="5" t="s">
        <v>205</v>
      </c>
      <c r="N358" s="5" t="s">
        <v>43</v>
      </c>
      <c r="O358" s="5" t="s">
        <v>43</v>
      </c>
      <c r="P358" s="5" t="s">
        <v>43</v>
      </c>
      <c r="Q358" s="5" t="s">
        <v>43</v>
      </c>
      <c r="R358" s="5" t="s">
        <v>43</v>
      </c>
      <c r="S358" s="5" t="s">
        <v>43</v>
      </c>
      <c r="T358" s="5" t="s">
        <v>43</v>
      </c>
      <c r="U358" s="22" t="s">
        <v>43</v>
      </c>
      <c r="V358" s="22"/>
      <c r="W358" s="22" t="s">
        <v>43</v>
      </c>
      <c r="X358" s="22"/>
    </row>
    <row r="359" spans="2:24" ht="35.25" customHeight="1">
      <c r="B359" s="25"/>
      <c r="C359" s="25"/>
      <c r="D359" s="1" t="s">
        <v>480</v>
      </c>
      <c r="E359" s="1"/>
      <c r="F359" s="26" t="s">
        <v>481</v>
      </c>
      <c r="G359" s="26"/>
      <c r="H359" s="28" t="s">
        <v>482</v>
      </c>
      <c r="I359" s="28"/>
      <c r="J359" s="3" t="s">
        <v>482</v>
      </c>
      <c r="K359" s="3" t="s">
        <v>482</v>
      </c>
      <c r="L359" s="3" t="s">
        <v>482</v>
      </c>
      <c r="M359" s="3" t="s">
        <v>43</v>
      </c>
      <c r="N359" s="3" t="s">
        <v>43</v>
      </c>
      <c r="O359" s="3" t="s">
        <v>43</v>
      </c>
      <c r="P359" s="3" t="s">
        <v>43</v>
      </c>
      <c r="Q359" s="3" t="s">
        <v>43</v>
      </c>
      <c r="R359" s="3" t="s">
        <v>43</v>
      </c>
      <c r="S359" s="3" t="s">
        <v>43</v>
      </c>
      <c r="T359" s="3" t="s">
        <v>43</v>
      </c>
      <c r="U359" s="28" t="s">
        <v>43</v>
      </c>
      <c r="V359" s="28"/>
      <c r="W359" s="28" t="s">
        <v>43</v>
      </c>
      <c r="X359" s="28"/>
    </row>
    <row r="360" spans="2:24" ht="13.5" customHeight="1">
      <c r="B360" s="23"/>
      <c r="C360" s="23"/>
      <c r="D360" s="4"/>
      <c r="E360" s="4" t="s">
        <v>483</v>
      </c>
      <c r="F360" s="17" t="s">
        <v>484</v>
      </c>
      <c r="G360" s="17"/>
      <c r="H360" s="22" t="s">
        <v>482</v>
      </c>
      <c r="I360" s="22"/>
      <c r="J360" s="5" t="s">
        <v>482</v>
      </c>
      <c r="K360" s="5" t="s">
        <v>482</v>
      </c>
      <c r="L360" s="5" t="s">
        <v>482</v>
      </c>
      <c r="M360" s="5" t="s">
        <v>43</v>
      </c>
      <c r="N360" s="5" t="s">
        <v>43</v>
      </c>
      <c r="O360" s="5" t="s">
        <v>43</v>
      </c>
      <c r="P360" s="5" t="s">
        <v>43</v>
      </c>
      <c r="Q360" s="5" t="s">
        <v>43</v>
      </c>
      <c r="R360" s="5" t="s">
        <v>43</v>
      </c>
      <c r="S360" s="5" t="s">
        <v>43</v>
      </c>
      <c r="T360" s="5" t="s">
        <v>43</v>
      </c>
      <c r="U360" s="22" t="s">
        <v>43</v>
      </c>
      <c r="V360" s="22"/>
      <c r="W360" s="22" t="s">
        <v>43</v>
      </c>
      <c r="X360" s="22"/>
    </row>
    <row r="361" spans="2:24" ht="17.25" customHeight="1">
      <c r="B361" s="25"/>
      <c r="C361" s="25"/>
      <c r="D361" s="1" t="s">
        <v>485</v>
      </c>
      <c r="E361" s="1"/>
      <c r="F361" s="26" t="s">
        <v>486</v>
      </c>
      <c r="G361" s="26"/>
      <c r="H361" s="28" t="s">
        <v>487</v>
      </c>
      <c r="I361" s="28"/>
      <c r="J361" s="3" t="s">
        <v>487</v>
      </c>
      <c r="K361" s="3" t="s">
        <v>43</v>
      </c>
      <c r="L361" s="3" t="s">
        <v>43</v>
      </c>
      <c r="M361" s="3" t="s">
        <v>43</v>
      </c>
      <c r="N361" s="3" t="s">
        <v>43</v>
      </c>
      <c r="O361" s="3" t="s">
        <v>487</v>
      </c>
      <c r="P361" s="3" t="s">
        <v>43</v>
      </c>
      <c r="Q361" s="3" t="s">
        <v>43</v>
      </c>
      <c r="R361" s="3" t="s">
        <v>43</v>
      </c>
      <c r="S361" s="3" t="s">
        <v>43</v>
      </c>
      <c r="T361" s="3" t="s">
        <v>43</v>
      </c>
      <c r="U361" s="28" t="s">
        <v>43</v>
      </c>
      <c r="V361" s="28"/>
      <c r="W361" s="28" t="s">
        <v>43</v>
      </c>
      <c r="X361" s="28"/>
    </row>
    <row r="362" spans="2:24" ht="13.5" customHeight="1">
      <c r="B362" s="23"/>
      <c r="C362" s="23"/>
      <c r="D362" s="4"/>
      <c r="E362" s="4" t="s">
        <v>470</v>
      </c>
      <c r="F362" s="17" t="s">
        <v>471</v>
      </c>
      <c r="G362" s="17"/>
      <c r="H362" s="22" t="s">
        <v>487</v>
      </c>
      <c r="I362" s="22"/>
      <c r="J362" s="5" t="s">
        <v>487</v>
      </c>
      <c r="K362" s="5" t="s">
        <v>43</v>
      </c>
      <c r="L362" s="5" t="s">
        <v>43</v>
      </c>
      <c r="M362" s="5" t="s">
        <v>43</v>
      </c>
      <c r="N362" s="5" t="s">
        <v>43</v>
      </c>
      <c r="O362" s="5" t="s">
        <v>487</v>
      </c>
      <c r="P362" s="5" t="s">
        <v>43</v>
      </c>
      <c r="Q362" s="5" t="s">
        <v>43</v>
      </c>
      <c r="R362" s="5" t="s">
        <v>43</v>
      </c>
      <c r="S362" s="5" t="s">
        <v>43</v>
      </c>
      <c r="T362" s="5" t="s">
        <v>43</v>
      </c>
      <c r="U362" s="22" t="s">
        <v>43</v>
      </c>
      <c r="V362" s="22"/>
      <c r="W362" s="22" t="s">
        <v>43</v>
      </c>
      <c r="X362" s="22"/>
    </row>
    <row r="363" spans="2:24" ht="13.5" customHeight="1">
      <c r="B363" s="25"/>
      <c r="C363" s="25"/>
      <c r="D363" s="1" t="s">
        <v>488</v>
      </c>
      <c r="E363" s="1"/>
      <c r="F363" s="26" t="s">
        <v>489</v>
      </c>
      <c r="G363" s="26"/>
      <c r="H363" s="28" t="s">
        <v>490</v>
      </c>
      <c r="I363" s="28"/>
      <c r="J363" s="3" t="s">
        <v>490</v>
      </c>
      <c r="K363" s="3" t="s">
        <v>43</v>
      </c>
      <c r="L363" s="3" t="s">
        <v>43</v>
      </c>
      <c r="M363" s="3" t="s">
        <v>43</v>
      </c>
      <c r="N363" s="3" t="s">
        <v>43</v>
      </c>
      <c r="O363" s="3" t="s">
        <v>490</v>
      </c>
      <c r="P363" s="3" t="s">
        <v>43</v>
      </c>
      <c r="Q363" s="3" t="s">
        <v>43</v>
      </c>
      <c r="R363" s="3" t="s">
        <v>43</v>
      </c>
      <c r="S363" s="3" t="s">
        <v>43</v>
      </c>
      <c r="T363" s="3" t="s">
        <v>43</v>
      </c>
      <c r="U363" s="28" t="s">
        <v>43</v>
      </c>
      <c r="V363" s="28"/>
      <c r="W363" s="28" t="s">
        <v>43</v>
      </c>
      <c r="X363" s="28"/>
    </row>
    <row r="364" spans="2:24" ht="13.5" customHeight="1">
      <c r="B364" s="23"/>
      <c r="C364" s="23"/>
      <c r="D364" s="4"/>
      <c r="E364" s="4" t="s">
        <v>470</v>
      </c>
      <c r="F364" s="17" t="s">
        <v>471</v>
      </c>
      <c r="G364" s="17"/>
      <c r="H364" s="22" t="s">
        <v>490</v>
      </c>
      <c r="I364" s="22"/>
      <c r="J364" s="5" t="s">
        <v>490</v>
      </c>
      <c r="K364" s="5" t="s">
        <v>43</v>
      </c>
      <c r="L364" s="5" t="s">
        <v>43</v>
      </c>
      <c r="M364" s="5" t="s">
        <v>43</v>
      </c>
      <c r="N364" s="5" t="s">
        <v>43</v>
      </c>
      <c r="O364" s="5" t="s">
        <v>490</v>
      </c>
      <c r="P364" s="5" t="s">
        <v>43</v>
      </c>
      <c r="Q364" s="5" t="s">
        <v>43</v>
      </c>
      <c r="R364" s="5" t="s">
        <v>43</v>
      </c>
      <c r="S364" s="5" t="s">
        <v>43</v>
      </c>
      <c r="T364" s="5" t="s">
        <v>43</v>
      </c>
      <c r="U364" s="22" t="s">
        <v>43</v>
      </c>
      <c r="V364" s="22"/>
      <c r="W364" s="22" t="s">
        <v>43</v>
      </c>
      <c r="X364" s="22"/>
    </row>
    <row r="365" spans="2:24" ht="13.5" customHeight="1">
      <c r="B365" s="25"/>
      <c r="C365" s="25"/>
      <c r="D365" s="1" t="s">
        <v>491</v>
      </c>
      <c r="E365" s="1"/>
      <c r="F365" s="26" t="s">
        <v>492</v>
      </c>
      <c r="G365" s="26"/>
      <c r="H365" s="28" t="s">
        <v>493</v>
      </c>
      <c r="I365" s="28"/>
      <c r="J365" s="3" t="s">
        <v>493</v>
      </c>
      <c r="K365" s="3" t="s">
        <v>43</v>
      </c>
      <c r="L365" s="3" t="s">
        <v>43</v>
      </c>
      <c r="M365" s="3" t="s">
        <v>43</v>
      </c>
      <c r="N365" s="3" t="s">
        <v>43</v>
      </c>
      <c r="O365" s="3" t="s">
        <v>493</v>
      </c>
      <c r="P365" s="3" t="s">
        <v>43</v>
      </c>
      <c r="Q365" s="3" t="s">
        <v>43</v>
      </c>
      <c r="R365" s="3" t="s">
        <v>43</v>
      </c>
      <c r="S365" s="3" t="s">
        <v>43</v>
      </c>
      <c r="T365" s="3" t="s">
        <v>43</v>
      </c>
      <c r="U365" s="28" t="s">
        <v>43</v>
      </c>
      <c r="V365" s="28"/>
      <c r="W365" s="28" t="s">
        <v>43</v>
      </c>
      <c r="X365" s="28"/>
    </row>
    <row r="366" spans="2:24" ht="13.5" customHeight="1">
      <c r="B366" s="23"/>
      <c r="C366" s="23"/>
      <c r="D366" s="4"/>
      <c r="E366" s="4" t="s">
        <v>470</v>
      </c>
      <c r="F366" s="17" t="s">
        <v>471</v>
      </c>
      <c r="G366" s="17"/>
      <c r="H366" s="22" t="s">
        <v>493</v>
      </c>
      <c r="I366" s="22"/>
      <c r="J366" s="5" t="s">
        <v>493</v>
      </c>
      <c r="K366" s="5" t="s">
        <v>43</v>
      </c>
      <c r="L366" s="5" t="s">
        <v>43</v>
      </c>
      <c r="M366" s="5" t="s">
        <v>43</v>
      </c>
      <c r="N366" s="5" t="s">
        <v>43</v>
      </c>
      <c r="O366" s="5" t="s">
        <v>493</v>
      </c>
      <c r="P366" s="5" t="s">
        <v>43</v>
      </c>
      <c r="Q366" s="5" t="s">
        <v>43</v>
      </c>
      <c r="R366" s="5" t="s">
        <v>43</v>
      </c>
      <c r="S366" s="5" t="s">
        <v>43</v>
      </c>
      <c r="T366" s="5" t="s">
        <v>43</v>
      </c>
      <c r="U366" s="22" t="s">
        <v>43</v>
      </c>
      <c r="V366" s="22"/>
      <c r="W366" s="22" t="s">
        <v>43</v>
      </c>
      <c r="X366" s="22"/>
    </row>
    <row r="367" spans="2:24" ht="13.5" customHeight="1">
      <c r="B367" s="25"/>
      <c r="C367" s="25"/>
      <c r="D367" s="1" t="s">
        <v>494</v>
      </c>
      <c r="E367" s="1"/>
      <c r="F367" s="26" t="s">
        <v>495</v>
      </c>
      <c r="G367" s="26"/>
      <c r="H367" s="28" t="s">
        <v>496</v>
      </c>
      <c r="I367" s="28"/>
      <c r="J367" s="3" t="s">
        <v>496</v>
      </c>
      <c r="K367" s="3" t="s">
        <v>497</v>
      </c>
      <c r="L367" s="3" t="s">
        <v>498</v>
      </c>
      <c r="M367" s="3" t="s">
        <v>499</v>
      </c>
      <c r="N367" s="3" t="s">
        <v>43</v>
      </c>
      <c r="O367" s="3" t="s">
        <v>223</v>
      </c>
      <c r="P367" s="3" t="s">
        <v>43</v>
      </c>
      <c r="Q367" s="3" t="s">
        <v>43</v>
      </c>
      <c r="R367" s="3" t="s">
        <v>43</v>
      </c>
      <c r="S367" s="3" t="s">
        <v>43</v>
      </c>
      <c r="T367" s="3" t="s">
        <v>43</v>
      </c>
      <c r="U367" s="28" t="s">
        <v>43</v>
      </c>
      <c r="V367" s="28"/>
      <c r="W367" s="28" t="s">
        <v>43</v>
      </c>
      <c r="X367" s="28"/>
    </row>
    <row r="368" spans="2:24" ht="13.5" customHeight="1">
      <c r="B368" s="23"/>
      <c r="C368" s="23"/>
      <c r="D368" s="4"/>
      <c r="E368" s="4" t="s">
        <v>74</v>
      </c>
      <c r="F368" s="17" t="s">
        <v>75</v>
      </c>
      <c r="G368" s="17"/>
      <c r="H368" s="22" t="s">
        <v>223</v>
      </c>
      <c r="I368" s="22"/>
      <c r="J368" s="5" t="s">
        <v>223</v>
      </c>
      <c r="K368" s="5" t="s">
        <v>43</v>
      </c>
      <c r="L368" s="5" t="s">
        <v>43</v>
      </c>
      <c r="M368" s="5" t="s">
        <v>43</v>
      </c>
      <c r="N368" s="5" t="s">
        <v>43</v>
      </c>
      <c r="O368" s="5" t="s">
        <v>223</v>
      </c>
      <c r="P368" s="5" t="s">
        <v>43</v>
      </c>
      <c r="Q368" s="5" t="s">
        <v>43</v>
      </c>
      <c r="R368" s="5" t="s">
        <v>43</v>
      </c>
      <c r="S368" s="5" t="s">
        <v>43</v>
      </c>
      <c r="T368" s="5" t="s">
        <v>43</v>
      </c>
      <c r="U368" s="22" t="s">
        <v>43</v>
      </c>
      <c r="V368" s="22"/>
      <c r="W368" s="22" t="s">
        <v>43</v>
      </c>
      <c r="X368" s="22"/>
    </row>
    <row r="369" spans="2:24" ht="13.5" customHeight="1">
      <c r="B369" s="23"/>
      <c r="C369" s="23"/>
      <c r="D369" s="4"/>
      <c r="E369" s="4" t="s">
        <v>76</v>
      </c>
      <c r="F369" s="17" t="s">
        <v>77</v>
      </c>
      <c r="G369" s="17"/>
      <c r="H369" s="22" t="s">
        <v>500</v>
      </c>
      <c r="I369" s="22"/>
      <c r="J369" s="5" t="s">
        <v>500</v>
      </c>
      <c r="K369" s="5" t="s">
        <v>500</v>
      </c>
      <c r="L369" s="5" t="s">
        <v>500</v>
      </c>
      <c r="M369" s="5" t="s">
        <v>43</v>
      </c>
      <c r="N369" s="5" t="s">
        <v>43</v>
      </c>
      <c r="O369" s="5" t="s">
        <v>43</v>
      </c>
      <c r="P369" s="5" t="s">
        <v>43</v>
      </c>
      <c r="Q369" s="5" t="s">
        <v>43</v>
      </c>
      <c r="R369" s="5" t="s">
        <v>43</v>
      </c>
      <c r="S369" s="5" t="s">
        <v>43</v>
      </c>
      <c r="T369" s="5" t="s">
        <v>43</v>
      </c>
      <c r="U369" s="22" t="s">
        <v>43</v>
      </c>
      <c r="V369" s="22"/>
      <c r="W369" s="22" t="s">
        <v>43</v>
      </c>
      <c r="X369" s="22"/>
    </row>
    <row r="370" spans="2:24" ht="13.5" customHeight="1">
      <c r="B370" s="23"/>
      <c r="C370" s="23"/>
      <c r="D370" s="4"/>
      <c r="E370" s="4" t="s">
        <v>79</v>
      </c>
      <c r="F370" s="17" t="s">
        <v>80</v>
      </c>
      <c r="G370" s="17"/>
      <c r="H370" s="22" t="s">
        <v>501</v>
      </c>
      <c r="I370" s="22"/>
      <c r="J370" s="5" t="s">
        <v>501</v>
      </c>
      <c r="K370" s="5" t="s">
        <v>501</v>
      </c>
      <c r="L370" s="5" t="s">
        <v>501</v>
      </c>
      <c r="M370" s="5" t="s">
        <v>43</v>
      </c>
      <c r="N370" s="5" t="s">
        <v>43</v>
      </c>
      <c r="O370" s="5" t="s">
        <v>43</v>
      </c>
      <c r="P370" s="5" t="s">
        <v>43</v>
      </c>
      <c r="Q370" s="5" t="s">
        <v>43</v>
      </c>
      <c r="R370" s="5" t="s">
        <v>43</v>
      </c>
      <c r="S370" s="5" t="s">
        <v>43</v>
      </c>
      <c r="T370" s="5" t="s">
        <v>43</v>
      </c>
      <c r="U370" s="22" t="s">
        <v>43</v>
      </c>
      <c r="V370" s="22"/>
      <c r="W370" s="22" t="s">
        <v>43</v>
      </c>
      <c r="X370" s="22"/>
    </row>
    <row r="371" spans="2:24" ht="13.5" customHeight="1">
      <c r="B371" s="23"/>
      <c r="C371" s="23"/>
      <c r="D371" s="4"/>
      <c r="E371" s="4" t="s">
        <v>82</v>
      </c>
      <c r="F371" s="17" t="s">
        <v>83</v>
      </c>
      <c r="G371" s="17"/>
      <c r="H371" s="22" t="s">
        <v>502</v>
      </c>
      <c r="I371" s="22"/>
      <c r="J371" s="5" t="s">
        <v>502</v>
      </c>
      <c r="K371" s="5" t="s">
        <v>502</v>
      </c>
      <c r="L371" s="5" t="s">
        <v>502</v>
      </c>
      <c r="M371" s="5" t="s">
        <v>43</v>
      </c>
      <c r="N371" s="5" t="s">
        <v>43</v>
      </c>
      <c r="O371" s="5" t="s">
        <v>43</v>
      </c>
      <c r="P371" s="5" t="s">
        <v>43</v>
      </c>
      <c r="Q371" s="5" t="s">
        <v>43</v>
      </c>
      <c r="R371" s="5" t="s">
        <v>43</v>
      </c>
      <c r="S371" s="5" t="s">
        <v>43</v>
      </c>
      <c r="T371" s="5" t="s">
        <v>43</v>
      </c>
      <c r="U371" s="22" t="s">
        <v>43</v>
      </c>
      <c r="V371" s="22"/>
      <c r="W371" s="22" t="s">
        <v>43</v>
      </c>
      <c r="X371" s="22"/>
    </row>
    <row r="372" spans="2:24" ht="13.5" customHeight="1">
      <c r="B372" s="23"/>
      <c r="C372" s="23"/>
      <c r="D372" s="4"/>
      <c r="E372" s="4" t="s">
        <v>85</v>
      </c>
      <c r="F372" s="17" t="s">
        <v>86</v>
      </c>
      <c r="G372" s="17"/>
      <c r="H372" s="22" t="s">
        <v>503</v>
      </c>
      <c r="I372" s="22"/>
      <c r="J372" s="5" t="s">
        <v>503</v>
      </c>
      <c r="K372" s="5" t="s">
        <v>503</v>
      </c>
      <c r="L372" s="5" t="s">
        <v>503</v>
      </c>
      <c r="M372" s="5" t="s">
        <v>43</v>
      </c>
      <c r="N372" s="5" t="s">
        <v>43</v>
      </c>
      <c r="O372" s="5" t="s">
        <v>43</v>
      </c>
      <c r="P372" s="5" t="s">
        <v>43</v>
      </c>
      <c r="Q372" s="5" t="s">
        <v>43</v>
      </c>
      <c r="R372" s="5" t="s">
        <v>43</v>
      </c>
      <c r="S372" s="5" t="s">
        <v>43</v>
      </c>
      <c r="T372" s="5" t="s">
        <v>43</v>
      </c>
      <c r="U372" s="22" t="s">
        <v>43</v>
      </c>
      <c r="V372" s="22"/>
      <c r="W372" s="22" t="s">
        <v>43</v>
      </c>
      <c r="X372" s="22"/>
    </row>
    <row r="373" spans="2:24" ht="13.5" customHeight="1">
      <c r="B373" s="23"/>
      <c r="C373" s="23"/>
      <c r="D373" s="4"/>
      <c r="E373" s="4" t="s">
        <v>88</v>
      </c>
      <c r="F373" s="17" t="s">
        <v>89</v>
      </c>
      <c r="G373" s="17"/>
      <c r="H373" s="22" t="s">
        <v>122</v>
      </c>
      <c r="I373" s="22"/>
      <c r="J373" s="5" t="s">
        <v>122</v>
      </c>
      <c r="K373" s="5" t="s">
        <v>122</v>
      </c>
      <c r="L373" s="5" t="s">
        <v>122</v>
      </c>
      <c r="M373" s="5" t="s">
        <v>43</v>
      </c>
      <c r="N373" s="5" t="s">
        <v>43</v>
      </c>
      <c r="O373" s="5" t="s">
        <v>43</v>
      </c>
      <c r="P373" s="5" t="s">
        <v>43</v>
      </c>
      <c r="Q373" s="5" t="s">
        <v>43</v>
      </c>
      <c r="R373" s="5" t="s">
        <v>43</v>
      </c>
      <c r="S373" s="5" t="s">
        <v>43</v>
      </c>
      <c r="T373" s="5" t="s">
        <v>43</v>
      </c>
      <c r="U373" s="22" t="s">
        <v>43</v>
      </c>
      <c r="V373" s="22"/>
      <c r="W373" s="22" t="s">
        <v>43</v>
      </c>
      <c r="X373" s="22"/>
    </row>
    <row r="374" spans="2:24" ht="13.5" customHeight="1">
      <c r="B374" s="23"/>
      <c r="C374" s="23"/>
      <c r="D374" s="4"/>
      <c r="E374" s="4" t="s">
        <v>60</v>
      </c>
      <c r="F374" s="17" t="s">
        <v>61</v>
      </c>
      <c r="G374" s="17"/>
      <c r="H374" s="22" t="s">
        <v>504</v>
      </c>
      <c r="I374" s="22"/>
      <c r="J374" s="5" t="s">
        <v>504</v>
      </c>
      <c r="K374" s="5" t="s">
        <v>504</v>
      </c>
      <c r="L374" s="5" t="s">
        <v>43</v>
      </c>
      <c r="M374" s="5" t="s">
        <v>504</v>
      </c>
      <c r="N374" s="5" t="s">
        <v>43</v>
      </c>
      <c r="O374" s="5" t="s">
        <v>43</v>
      </c>
      <c r="P374" s="5" t="s">
        <v>43</v>
      </c>
      <c r="Q374" s="5" t="s">
        <v>43</v>
      </c>
      <c r="R374" s="5" t="s">
        <v>43</v>
      </c>
      <c r="S374" s="5" t="s">
        <v>43</v>
      </c>
      <c r="T374" s="5" t="s">
        <v>43</v>
      </c>
      <c r="U374" s="22" t="s">
        <v>43</v>
      </c>
      <c r="V374" s="22"/>
      <c r="W374" s="22" t="s">
        <v>43</v>
      </c>
      <c r="X374" s="22"/>
    </row>
    <row r="375" spans="2:24" ht="13.5" customHeight="1">
      <c r="B375" s="23"/>
      <c r="C375" s="23"/>
      <c r="D375" s="4"/>
      <c r="E375" s="4" t="s">
        <v>92</v>
      </c>
      <c r="F375" s="17" t="s">
        <v>93</v>
      </c>
      <c r="G375" s="17"/>
      <c r="H375" s="22" t="s">
        <v>335</v>
      </c>
      <c r="I375" s="22"/>
      <c r="J375" s="5" t="s">
        <v>335</v>
      </c>
      <c r="K375" s="5" t="s">
        <v>335</v>
      </c>
      <c r="L375" s="5" t="s">
        <v>43</v>
      </c>
      <c r="M375" s="5" t="s">
        <v>335</v>
      </c>
      <c r="N375" s="5" t="s">
        <v>43</v>
      </c>
      <c r="O375" s="5" t="s">
        <v>43</v>
      </c>
      <c r="P375" s="5" t="s">
        <v>43</v>
      </c>
      <c r="Q375" s="5" t="s">
        <v>43</v>
      </c>
      <c r="R375" s="5" t="s">
        <v>43</v>
      </c>
      <c r="S375" s="5" t="s">
        <v>43</v>
      </c>
      <c r="T375" s="5" t="s">
        <v>43</v>
      </c>
      <c r="U375" s="22" t="s">
        <v>43</v>
      </c>
      <c r="V375" s="22"/>
      <c r="W375" s="22" t="s">
        <v>43</v>
      </c>
      <c r="X375" s="22"/>
    </row>
    <row r="376" spans="2:24" ht="13.5" customHeight="1">
      <c r="B376" s="23"/>
      <c r="C376" s="23"/>
      <c r="D376" s="4"/>
      <c r="E376" s="4" t="s">
        <v>98</v>
      </c>
      <c r="F376" s="17" t="s">
        <v>99</v>
      </c>
      <c r="G376" s="17"/>
      <c r="H376" s="22" t="s">
        <v>223</v>
      </c>
      <c r="I376" s="22"/>
      <c r="J376" s="5" t="s">
        <v>223</v>
      </c>
      <c r="K376" s="5" t="s">
        <v>223</v>
      </c>
      <c r="L376" s="5" t="s">
        <v>43</v>
      </c>
      <c r="M376" s="5" t="s">
        <v>223</v>
      </c>
      <c r="N376" s="5" t="s">
        <v>43</v>
      </c>
      <c r="O376" s="5" t="s">
        <v>43</v>
      </c>
      <c r="P376" s="5" t="s">
        <v>43</v>
      </c>
      <c r="Q376" s="5" t="s">
        <v>43</v>
      </c>
      <c r="R376" s="5" t="s">
        <v>43</v>
      </c>
      <c r="S376" s="5" t="s">
        <v>43</v>
      </c>
      <c r="T376" s="5" t="s">
        <v>43</v>
      </c>
      <c r="U376" s="22" t="s">
        <v>43</v>
      </c>
      <c r="V376" s="22"/>
      <c r="W376" s="22" t="s">
        <v>43</v>
      </c>
      <c r="X376" s="22"/>
    </row>
    <row r="377" spans="2:24" ht="8.25" customHeight="1">
      <c r="B377" s="25" t="s">
        <v>0</v>
      </c>
      <c r="C377" s="25"/>
      <c r="D377" s="25" t="s">
        <v>1</v>
      </c>
      <c r="E377" s="25" t="s">
        <v>2</v>
      </c>
      <c r="F377" s="25" t="s">
        <v>3</v>
      </c>
      <c r="G377" s="25"/>
      <c r="H377" s="25" t="s">
        <v>4</v>
      </c>
      <c r="I377" s="25"/>
      <c r="J377" s="25" t="s">
        <v>5</v>
      </c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2:24" ht="11.25" customHeight="1">
      <c r="B378" s="25"/>
      <c r="C378" s="25"/>
      <c r="D378" s="25"/>
      <c r="E378" s="25"/>
      <c r="F378" s="25"/>
      <c r="G378" s="25"/>
      <c r="H378" s="25"/>
      <c r="I378" s="25"/>
      <c r="J378" s="25" t="s">
        <v>6</v>
      </c>
      <c r="K378" s="25" t="s">
        <v>7</v>
      </c>
      <c r="L378" s="25"/>
      <c r="M378" s="25"/>
      <c r="N378" s="25"/>
      <c r="O378" s="25"/>
      <c r="P378" s="25"/>
      <c r="Q378" s="25"/>
      <c r="R378" s="25"/>
      <c r="S378" s="25" t="s">
        <v>8</v>
      </c>
      <c r="T378" s="25" t="s">
        <v>7</v>
      </c>
      <c r="U378" s="25"/>
      <c r="V378" s="25"/>
      <c r="W378" s="25"/>
      <c r="X378" s="25"/>
    </row>
    <row r="379" spans="2:24" ht="2.25" customHeight="1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 t="s">
        <v>9</v>
      </c>
      <c r="U379" s="25" t="s">
        <v>10</v>
      </c>
      <c r="V379" s="25"/>
      <c r="W379" s="25" t="s">
        <v>11</v>
      </c>
      <c r="X379" s="25"/>
    </row>
    <row r="380" spans="2:24" ht="5.25" customHeight="1">
      <c r="B380" s="25"/>
      <c r="C380" s="25"/>
      <c r="D380" s="25"/>
      <c r="E380" s="25"/>
      <c r="F380" s="25"/>
      <c r="G380" s="25"/>
      <c r="H380" s="25"/>
      <c r="I380" s="25"/>
      <c r="J380" s="25"/>
      <c r="K380" s="25" t="s">
        <v>12</v>
      </c>
      <c r="L380" s="25" t="s">
        <v>7</v>
      </c>
      <c r="M380" s="25"/>
      <c r="N380" s="25" t="s">
        <v>13</v>
      </c>
      <c r="O380" s="25" t="s">
        <v>14</v>
      </c>
      <c r="P380" s="25" t="s">
        <v>15</v>
      </c>
      <c r="Q380" s="25" t="s">
        <v>16</v>
      </c>
      <c r="R380" s="25" t="s">
        <v>17</v>
      </c>
      <c r="S380" s="25"/>
      <c r="T380" s="25"/>
      <c r="U380" s="25"/>
      <c r="V380" s="25"/>
      <c r="W380" s="25"/>
      <c r="X380" s="25"/>
    </row>
    <row r="381" spans="2:24" ht="2.25" customHeight="1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 t="s">
        <v>18</v>
      </c>
      <c r="V381" s="25"/>
      <c r="W381" s="25"/>
      <c r="X381" s="25"/>
    </row>
    <row r="382" spans="2:24" ht="39.75" customHeight="1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1" t="s">
        <v>19</v>
      </c>
      <c r="M382" s="1" t="s">
        <v>20</v>
      </c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2:24" ht="8.25" customHeight="1">
      <c r="B383" s="29" t="s">
        <v>21</v>
      </c>
      <c r="C383" s="29"/>
      <c r="D383" s="2" t="s">
        <v>22</v>
      </c>
      <c r="E383" s="2" t="s">
        <v>23</v>
      </c>
      <c r="F383" s="29" t="s">
        <v>24</v>
      </c>
      <c r="G383" s="29"/>
      <c r="H383" s="29" t="s">
        <v>25</v>
      </c>
      <c r="I383" s="29"/>
      <c r="J383" s="2" t="s">
        <v>26</v>
      </c>
      <c r="K383" s="2" t="s">
        <v>27</v>
      </c>
      <c r="L383" s="2" t="s">
        <v>28</v>
      </c>
      <c r="M383" s="2" t="s">
        <v>29</v>
      </c>
      <c r="N383" s="2" t="s">
        <v>30</v>
      </c>
      <c r="O383" s="2" t="s">
        <v>31</v>
      </c>
      <c r="P383" s="2" t="s">
        <v>32</v>
      </c>
      <c r="Q383" s="2" t="s">
        <v>33</v>
      </c>
      <c r="R383" s="2" t="s">
        <v>34</v>
      </c>
      <c r="S383" s="2" t="s">
        <v>35</v>
      </c>
      <c r="T383" s="2" t="s">
        <v>36</v>
      </c>
      <c r="U383" s="29" t="s">
        <v>37</v>
      </c>
      <c r="V383" s="29"/>
      <c r="W383" s="29" t="s">
        <v>38</v>
      </c>
      <c r="X383" s="29"/>
    </row>
    <row r="384" spans="2:24" ht="13.5" customHeight="1">
      <c r="B384" s="23"/>
      <c r="C384" s="23"/>
      <c r="D384" s="4"/>
      <c r="E384" s="4" t="s">
        <v>63</v>
      </c>
      <c r="F384" s="17" t="s">
        <v>64</v>
      </c>
      <c r="G384" s="17"/>
      <c r="H384" s="22" t="s">
        <v>296</v>
      </c>
      <c r="I384" s="22"/>
      <c r="J384" s="5" t="s">
        <v>296</v>
      </c>
      <c r="K384" s="5" t="s">
        <v>296</v>
      </c>
      <c r="L384" s="5" t="s">
        <v>43</v>
      </c>
      <c r="M384" s="5" t="s">
        <v>296</v>
      </c>
      <c r="N384" s="5" t="s">
        <v>43</v>
      </c>
      <c r="O384" s="5" t="s">
        <v>43</v>
      </c>
      <c r="P384" s="5" t="s">
        <v>43</v>
      </c>
      <c r="Q384" s="5" t="s">
        <v>43</v>
      </c>
      <c r="R384" s="5" t="s">
        <v>43</v>
      </c>
      <c r="S384" s="5" t="s">
        <v>43</v>
      </c>
      <c r="T384" s="5" t="s">
        <v>43</v>
      </c>
      <c r="U384" s="22" t="s">
        <v>43</v>
      </c>
      <c r="V384" s="22"/>
      <c r="W384" s="22" t="s">
        <v>43</v>
      </c>
      <c r="X384" s="22"/>
    </row>
    <row r="385" spans="2:24" ht="13.5" customHeight="1">
      <c r="B385" s="23"/>
      <c r="C385" s="23"/>
      <c r="D385" s="4"/>
      <c r="E385" s="4" t="s">
        <v>102</v>
      </c>
      <c r="F385" s="17" t="s">
        <v>103</v>
      </c>
      <c r="G385" s="17"/>
      <c r="H385" s="22" t="s">
        <v>107</v>
      </c>
      <c r="I385" s="22"/>
      <c r="J385" s="5" t="s">
        <v>107</v>
      </c>
      <c r="K385" s="5" t="s">
        <v>107</v>
      </c>
      <c r="L385" s="5" t="s">
        <v>43</v>
      </c>
      <c r="M385" s="5" t="s">
        <v>107</v>
      </c>
      <c r="N385" s="5" t="s">
        <v>43</v>
      </c>
      <c r="O385" s="5" t="s">
        <v>43</v>
      </c>
      <c r="P385" s="5" t="s">
        <v>43</v>
      </c>
      <c r="Q385" s="5" t="s">
        <v>43</v>
      </c>
      <c r="R385" s="5" t="s">
        <v>43</v>
      </c>
      <c r="S385" s="5" t="s">
        <v>43</v>
      </c>
      <c r="T385" s="5" t="s">
        <v>43</v>
      </c>
      <c r="U385" s="22" t="s">
        <v>43</v>
      </c>
      <c r="V385" s="22"/>
      <c r="W385" s="22" t="s">
        <v>43</v>
      </c>
      <c r="X385" s="22"/>
    </row>
    <row r="386" spans="2:24" ht="24" customHeight="1">
      <c r="B386" s="23"/>
      <c r="C386" s="23"/>
      <c r="D386" s="4"/>
      <c r="E386" s="4" t="s">
        <v>108</v>
      </c>
      <c r="F386" s="17" t="s">
        <v>109</v>
      </c>
      <c r="G386" s="17"/>
      <c r="H386" s="22" t="s">
        <v>90</v>
      </c>
      <c r="I386" s="22"/>
      <c r="J386" s="5" t="s">
        <v>90</v>
      </c>
      <c r="K386" s="5" t="s">
        <v>90</v>
      </c>
      <c r="L386" s="5" t="s">
        <v>43</v>
      </c>
      <c r="M386" s="5" t="s">
        <v>90</v>
      </c>
      <c r="N386" s="5" t="s">
        <v>43</v>
      </c>
      <c r="O386" s="5" t="s">
        <v>43</v>
      </c>
      <c r="P386" s="5" t="s">
        <v>43</v>
      </c>
      <c r="Q386" s="5" t="s">
        <v>43</v>
      </c>
      <c r="R386" s="5" t="s">
        <v>43</v>
      </c>
      <c r="S386" s="5" t="s">
        <v>43</v>
      </c>
      <c r="T386" s="5" t="s">
        <v>43</v>
      </c>
      <c r="U386" s="22" t="s">
        <v>43</v>
      </c>
      <c r="V386" s="22"/>
      <c r="W386" s="22" t="s">
        <v>43</v>
      </c>
      <c r="X386" s="22"/>
    </row>
    <row r="387" spans="2:24" ht="17.25" customHeight="1">
      <c r="B387" s="23"/>
      <c r="C387" s="23"/>
      <c r="D387" s="4"/>
      <c r="E387" s="4" t="s">
        <v>150</v>
      </c>
      <c r="F387" s="17" t="s">
        <v>151</v>
      </c>
      <c r="G387" s="17"/>
      <c r="H387" s="22" t="s">
        <v>478</v>
      </c>
      <c r="I387" s="22"/>
      <c r="J387" s="5" t="s">
        <v>478</v>
      </c>
      <c r="K387" s="5" t="s">
        <v>478</v>
      </c>
      <c r="L387" s="5" t="s">
        <v>43</v>
      </c>
      <c r="M387" s="5" t="s">
        <v>478</v>
      </c>
      <c r="N387" s="5" t="s">
        <v>43</v>
      </c>
      <c r="O387" s="5" t="s">
        <v>43</v>
      </c>
      <c r="P387" s="5" t="s">
        <v>43</v>
      </c>
      <c r="Q387" s="5" t="s">
        <v>43</v>
      </c>
      <c r="R387" s="5" t="s">
        <v>43</v>
      </c>
      <c r="S387" s="5" t="s">
        <v>43</v>
      </c>
      <c r="T387" s="5" t="s">
        <v>43</v>
      </c>
      <c r="U387" s="22" t="s">
        <v>43</v>
      </c>
      <c r="V387" s="22"/>
      <c r="W387" s="22" t="s">
        <v>43</v>
      </c>
      <c r="X387" s="22"/>
    </row>
    <row r="388" spans="2:24" ht="13.5" customHeight="1">
      <c r="B388" s="23"/>
      <c r="C388" s="23"/>
      <c r="D388" s="4"/>
      <c r="E388" s="4" t="s">
        <v>111</v>
      </c>
      <c r="F388" s="17" t="s">
        <v>112</v>
      </c>
      <c r="G388" s="17"/>
      <c r="H388" s="22" t="s">
        <v>186</v>
      </c>
      <c r="I388" s="22"/>
      <c r="J388" s="5" t="s">
        <v>186</v>
      </c>
      <c r="K388" s="5" t="s">
        <v>186</v>
      </c>
      <c r="L388" s="5" t="s">
        <v>43</v>
      </c>
      <c r="M388" s="5" t="s">
        <v>186</v>
      </c>
      <c r="N388" s="5" t="s">
        <v>43</v>
      </c>
      <c r="O388" s="5" t="s">
        <v>43</v>
      </c>
      <c r="P388" s="5" t="s">
        <v>43</v>
      </c>
      <c r="Q388" s="5" t="s">
        <v>43</v>
      </c>
      <c r="R388" s="5" t="s">
        <v>43</v>
      </c>
      <c r="S388" s="5" t="s">
        <v>43</v>
      </c>
      <c r="T388" s="5" t="s">
        <v>43</v>
      </c>
      <c r="U388" s="22" t="s">
        <v>43</v>
      </c>
      <c r="V388" s="22"/>
      <c r="W388" s="22" t="s">
        <v>43</v>
      </c>
      <c r="X388" s="22"/>
    </row>
    <row r="389" spans="2:24" ht="13.5" customHeight="1">
      <c r="B389" s="23"/>
      <c r="C389" s="23"/>
      <c r="D389" s="4"/>
      <c r="E389" s="4" t="s">
        <v>114</v>
      </c>
      <c r="F389" s="17" t="s">
        <v>115</v>
      </c>
      <c r="G389" s="17"/>
      <c r="H389" s="22" t="s">
        <v>505</v>
      </c>
      <c r="I389" s="22"/>
      <c r="J389" s="5" t="s">
        <v>505</v>
      </c>
      <c r="K389" s="5" t="s">
        <v>505</v>
      </c>
      <c r="L389" s="5" t="s">
        <v>43</v>
      </c>
      <c r="M389" s="5" t="s">
        <v>505</v>
      </c>
      <c r="N389" s="5" t="s">
        <v>43</v>
      </c>
      <c r="O389" s="5" t="s">
        <v>43</v>
      </c>
      <c r="P389" s="5" t="s">
        <v>43</v>
      </c>
      <c r="Q389" s="5" t="s">
        <v>43</v>
      </c>
      <c r="R389" s="5" t="s">
        <v>43</v>
      </c>
      <c r="S389" s="5" t="s">
        <v>43</v>
      </c>
      <c r="T389" s="5" t="s">
        <v>43</v>
      </c>
      <c r="U389" s="22" t="s">
        <v>43</v>
      </c>
      <c r="V389" s="22"/>
      <c r="W389" s="22" t="s">
        <v>43</v>
      </c>
      <c r="X389" s="22"/>
    </row>
    <row r="390" spans="2:24" ht="17.25" customHeight="1">
      <c r="B390" s="23"/>
      <c r="C390" s="23"/>
      <c r="D390" s="4"/>
      <c r="E390" s="4" t="s">
        <v>117</v>
      </c>
      <c r="F390" s="17" t="s">
        <v>118</v>
      </c>
      <c r="G390" s="17"/>
      <c r="H390" s="22" t="s">
        <v>506</v>
      </c>
      <c r="I390" s="22"/>
      <c r="J390" s="5" t="s">
        <v>506</v>
      </c>
      <c r="K390" s="5" t="s">
        <v>506</v>
      </c>
      <c r="L390" s="5" t="s">
        <v>43</v>
      </c>
      <c r="M390" s="5" t="s">
        <v>506</v>
      </c>
      <c r="N390" s="5" t="s">
        <v>43</v>
      </c>
      <c r="O390" s="5" t="s">
        <v>43</v>
      </c>
      <c r="P390" s="5" t="s">
        <v>43</v>
      </c>
      <c r="Q390" s="5" t="s">
        <v>43</v>
      </c>
      <c r="R390" s="5" t="s">
        <v>43</v>
      </c>
      <c r="S390" s="5" t="s">
        <v>43</v>
      </c>
      <c r="T390" s="5" t="s">
        <v>43</v>
      </c>
      <c r="U390" s="22" t="s">
        <v>43</v>
      </c>
      <c r="V390" s="22"/>
      <c r="W390" s="22" t="s">
        <v>43</v>
      </c>
      <c r="X390" s="22"/>
    </row>
    <row r="391" spans="2:24" ht="17.25" customHeight="1">
      <c r="B391" s="23"/>
      <c r="C391" s="23"/>
      <c r="D391" s="4"/>
      <c r="E391" s="4" t="s">
        <v>125</v>
      </c>
      <c r="F391" s="17" t="s">
        <v>126</v>
      </c>
      <c r="G391" s="17"/>
      <c r="H391" s="22" t="s">
        <v>205</v>
      </c>
      <c r="I391" s="22"/>
      <c r="J391" s="5" t="s">
        <v>205</v>
      </c>
      <c r="K391" s="5" t="s">
        <v>205</v>
      </c>
      <c r="L391" s="5" t="s">
        <v>43</v>
      </c>
      <c r="M391" s="5" t="s">
        <v>205</v>
      </c>
      <c r="N391" s="5" t="s">
        <v>43</v>
      </c>
      <c r="O391" s="5" t="s">
        <v>43</v>
      </c>
      <c r="P391" s="5" t="s">
        <v>43</v>
      </c>
      <c r="Q391" s="5" t="s">
        <v>43</v>
      </c>
      <c r="R391" s="5" t="s">
        <v>43</v>
      </c>
      <c r="S391" s="5" t="s">
        <v>43</v>
      </c>
      <c r="T391" s="5" t="s">
        <v>43</v>
      </c>
      <c r="U391" s="22" t="s">
        <v>43</v>
      </c>
      <c r="V391" s="22"/>
      <c r="W391" s="22" t="s">
        <v>43</v>
      </c>
      <c r="X391" s="22"/>
    </row>
    <row r="392" spans="2:24" ht="17.25" customHeight="1">
      <c r="B392" s="25"/>
      <c r="C392" s="25"/>
      <c r="D392" s="1" t="s">
        <v>507</v>
      </c>
      <c r="E392" s="1"/>
      <c r="F392" s="26" t="s">
        <v>508</v>
      </c>
      <c r="G392" s="26"/>
      <c r="H392" s="28" t="s">
        <v>509</v>
      </c>
      <c r="I392" s="28"/>
      <c r="J392" s="3" t="s">
        <v>509</v>
      </c>
      <c r="K392" s="3" t="s">
        <v>510</v>
      </c>
      <c r="L392" s="3" t="s">
        <v>511</v>
      </c>
      <c r="M392" s="3" t="s">
        <v>512</v>
      </c>
      <c r="N392" s="3" t="s">
        <v>43</v>
      </c>
      <c r="O392" s="3" t="s">
        <v>62</v>
      </c>
      <c r="P392" s="3" t="s">
        <v>43</v>
      </c>
      <c r="Q392" s="3" t="s">
        <v>43</v>
      </c>
      <c r="R392" s="3" t="s">
        <v>43</v>
      </c>
      <c r="S392" s="3" t="s">
        <v>43</v>
      </c>
      <c r="T392" s="3" t="s">
        <v>43</v>
      </c>
      <c r="U392" s="28" t="s">
        <v>43</v>
      </c>
      <c r="V392" s="28"/>
      <c r="W392" s="28" t="s">
        <v>43</v>
      </c>
      <c r="X392" s="28"/>
    </row>
    <row r="393" spans="2:24" ht="13.5" customHeight="1">
      <c r="B393" s="23"/>
      <c r="C393" s="23"/>
      <c r="D393" s="4"/>
      <c r="E393" s="4" t="s">
        <v>74</v>
      </c>
      <c r="F393" s="17" t="s">
        <v>75</v>
      </c>
      <c r="G393" s="17"/>
      <c r="H393" s="22" t="s">
        <v>62</v>
      </c>
      <c r="I393" s="22"/>
      <c r="J393" s="5" t="s">
        <v>62</v>
      </c>
      <c r="K393" s="5" t="s">
        <v>43</v>
      </c>
      <c r="L393" s="5" t="s">
        <v>43</v>
      </c>
      <c r="M393" s="5" t="s">
        <v>43</v>
      </c>
      <c r="N393" s="5" t="s">
        <v>43</v>
      </c>
      <c r="O393" s="5" t="s">
        <v>62</v>
      </c>
      <c r="P393" s="5" t="s">
        <v>43</v>
      </c>
      <c r="Q393" s="5" t="s">
        <v>43</v>
      </c>
      <c r="R393" s="5" t="s">
        <v>43</v>
      </c>
      <c r="S393" s="5" t="s">
        <v>43</v>
      </c>
      <c r="T393" s="5" t="s">
        <v>43</v>
      </c>
      <c r="U393" s="22" t="s">
        <v>43</v>
      </c>
      <c r="V393" s="22"/>
      <c r="W393" s="22" t="s">
        <v>43</v>
      </c>
      <c r="X393" s="22"/>
    </row>
    <row r="394" spans="2:24" ht="13.5" customHeight="1">
      <c r="B394" s="23"/>
      <c r="C394" s="23"/>
      <c r="D394" s="4"/>
      <c r="E394" s="4" t="s">
        <v>76</v>
      </c>
      <c r="F394" s="17" t="s">
        <v>77</v>
      </c>
      <c r="G394" s="17"/>
      <c r="H394" s="22" t="s">
        <v>513</v>
      </c>
      <c r="I394" s="22"/>
      <c r="J394" s="5" t="s">
        <v>513</v>
      </c>
      <c r="K394" s="5" t="s">
        <v>513</v>
      </c>
      <c r="L394" s="5" t="s">
        <v>513</v>
      </c>
      <c r="M394" s="5" t="s">
        <v>43</v>
      </c>
      <c r="N394" s="5" t="s">
        <v>43</v>
      </c>
      <c r="O394" s="5" t="s">
        <v>43</v>
      </c>
      <c r="P394" s="5" t="s">
        <v>43</v>
      </c>
      <c r="Q394" s="5" t="s">
        <v>43</v>
      </c>
      <c r="R394" s="5" t="s">
        <v>43</v>
      </c>
      <c r="S394" s="5" t="s">
        <v>43</v>
      </c>
      <c r="T394" s="5" t="s">
        <v>43</v>
      </c>
      <c r="U394" s="22" t="s">
        <v>43</v>
      </c>
      <c r="V394" s="22"/>
      <c r="W394" s="22" t="s">
        <v>43</v>
      </c>
      <c r="X394" s="22"/>
    </row>
    <row r="395" spans="2:24" ht="13.5" customHeight="1">
      <c r="B395" s="23"/>
      <c r="C395" s="23"/>
      <c r="D395" s="4"/>
      <c r="E395" s="4" t="s">
        <v>79</v>
      </c>
      <c r="F395" s="17" t="s">
        <v>80</v>
      </c>
      <c r="G395" s="17"/>
      <c r="H395" s="22" t="s">
        <v>514</v>
      </c>
      <c r="I395" s="22"/>
      <c r="J395" s="5" t="s">
        <v>514</v>
      </c>
      <c r="K395" s="5" t="s">
        <v>514</v>
      </c>
      <c r="L395" s="5" t="s">
        <v>514</v>
      </c>
      <c r="M395" s="5" t="s">
        <v>43</v>
      </c>
      <c r="N395" s="5" t="s">
        <v>43</v>
      </c>
      <c r="O395" s="5" t="s">
        <v>43</v>
      </c>
      <c r="P395" s="5" t="s">
        <v>43</v>
      </c>
      <c r="Q395" s="5" t="s">
        <v>43</v>
      </c>
      <c r="R395" s="5" t="s">
        <v>43</v>
      </c>
      <c r="S395" s="5" t="s">
        <v>43</v>
      </c>
      <c r="T395" s="5" t="s">
        <v>43</v>
      </c>
      <c r="U395" s="22" t="s">
        <v>43</v>
      </c>
      <c r="V395" s="22"/>
      <c r="W395" s="22" t="s">
        <v>43</v>
      </c>
      <c r="X395" s="22"/>
    </row>
    <row r="396" spans="2:24" ht="13.5" customHeight="1">
      <c r="B396" s="23"/>
      <c r="C396" s="23"/>
      <c r="D396" s="4"/>
      <c r="E396" s="4" t="s">
        <v>82</v>
      </c>
      <c r="F396" s="17" t="s">
        <v>83</v>
      </c>
      <c r="G396" s="17"/>
      <c r="H396" s="22" t="s">
        <v>515</v>
      </c>
      <c r="I396" s="22"/>
      <c r="J396" s="5" t="s">
        <v>515</v>
      </c>
      <c r="K396" s="5" t="s">
        <v>515</v>
      </c>
      <c r="L396" s="5" t="s">
        <v>515</v>
      </c>
      <c r="M396" s="5" t="s">
        <v>43</v>
      </c>
      <c r="N396" s="5" t="s">
        <v>43</v>
      </c>
      <c r="O396" s="5" t="s">
        <v>43</v>
      </c>
      <c r="P396" s="5" t="s">
        <v>43</v>
      </c>
      <c r="Q396" s="5" t="s">
        <v>43</v>
      </c>
      <c r="R396" s="5" t="s">
        <v>43</v>
      </c>
      <c r="S396" s="5" t="s">
        <v>43</v>
      </c>
      <c r="T396" s="5" t="s">
        <v>43</v>
      </c>
      <c r="U396" s="22" t="s">
        <v>43</v>
      </c>
      <c r="V396" s="22"/>
      <c r="W396" s="22" t="s">
        <v>43</v>
      </c>
      <c r="X396" s="22"/>
    </row>
    <row r="397" spans="2:24" ht="13.5" customHeight="1">
      <c r="B397" s="23"/>
      <c r="C397" s="23"/>
      <c r="D397" s="4"/>
      <c r="E397" s="4" t="s">
        <v>85</v>
      </c>
      <c r="F397" s="17" t="s">
        <v>86</v>
      </c>
      <c r="G397" s="17"/>
      <c r="H397" s="22" t="s">
        <v>516</v>
      </c>
      <c r="I397" s="22"/>
      <c r="J397" s="5" t="s">
        <v>516</v>
      </c>
      <c r="K397" s="5" t="s">
        <v>516</v>
      </c>
      <c r="L397" s="5" t="s">
        <v>516</v>
      </c>
      <c r="M397" s="5" t="s">
        <v>43</v>
      </c>
      <c r="N397" s="5" t="s">
        <v>43</v>
      </c>
      <c r="O397" s="5" t="s">
        <v>43</v>
      </c>
      <c r="P397" s="5" t="s">
        <v>43</v>
      </c>
      <c r="Q397" s="5" t="s">
        <v>43</v>
      </c>
      <c r="R397" s="5" t="s">
        <v>43</v>
      </c>
      <c r="S397" s="5" t="s">
        <v>43</v>
      </c>
      <c r="T397" s="5" t="s">
        <v>43</v>
      </c>
      <c r="U397" s="22" t="s">
        <v>43</v>
      </c>
      <c r="V397" s="22"/>
      <c r="W397" s="22" t="s">
        <v>43</v>
      </c>
      <c r="X397" s="22"/>
    </row>
    <row r="398" spans="2:24" ht="13.5" customHeight="1">
      <c r="B398" s="23"/>
      <c r="C398" s="23"/>
      <c r="D398" s="4"/>
      <c r="E398" s="4" t="s">
        <v>60</v>
      </c>
      <c r="F398" s="17" t="s">
        <v>61</v>
      </c>
      <c r="G398" s="17"/>
      <c r="H398" s="22" t="s">
        <v>402</v>
      </c>
      <c r="I398" s="22"/>
      <c r="J398" s="5" t="s">
        <v>402</v>
      </c>
      <c r="K398" s="5" t="s">
        <v>402</v>
      </c>
      <c r="L398" s="5" t="s">
        <v>43</v>
      </c>
      <c r="M398" s="5" t="s">
        <v>402</v>
      </c>
      <c r="N398" s="5" t="s">
        <v>43</v>
      </c>
      <c r="O398" s="5" t="s">
        <v>43</v>
      </c>
      <c r="P398" s="5" t="s">
        <v>43</v>
      </c>
      <c r="Q398" s="5" t="s">
        <v>43</v>
      </c>
      <c r="R398" s="5" t="s">
        <v>43</v>
      </c>
      <c r="S398" s="5" t="s">
        <v>43</v>
      </c>
      <c r="T398" s="5" t="s">
        <v>43</v>
      </c>
      <c r="U398" s="22" t="s">
        <v>43</v>
      </c>
      <c r="V398" s="22"/>
      <c r="W398" s="22" t="s">
        <v>43</v>
      </c>
      <c r="X398" s="22"/>
    </row>
    <row r="399" spans="2:24" ht="13.5" customHeight="1">
      <c r="B399" s="23"/>
      <c r="C399" s="23"/>
      <c r="D399" s="4"/>
      <c r="E399" s="4" t="s">
        <v>63</v>
      </c>
      <c r="F399" s="17" t="s">
        <v>64</v>
      </c>
      <c r="G399" s="17"/>
      <c r="H399" s="22" t="s">
        <v>517</v>
      </c>
      <c r="I399" s="22"/>
      <c r="J399" s="5" t="s">
        <v>517</v>
      </c>
      <c r="K399" s="5" t="s">
        <v>517</v>
      </c>
      <c r="L399" s="5" t="s">
        <v>43</v>
      </c>
      <c r="M399" s="5" t="s">
        <v>517</v>
      </c>
      <c r="N399" s="5" t="s">
        <v>43</v>
      </c>
      <c r="O399" s="5" t="s">
        <v>43</v>
      </c>
      <c r="P399" s="5" t="s">
        <v>43</v>
      </c>
      <c r="Q399" s="5" t="s">
        <v>43</v>
      </c>
      <c r="R399" s="5" t="s">
        <v>43</v>
      </c>
      <c r="S399" s="5" t="s">
        <v>43</v>
      </c>
      <c r="T399" s="5" t="s">
        <v>43</v>
      </c>
      <c r="U399" s="22" t="s">
        <v>43</v>
      </c>
      <c r="V399" s="22"/>
      <c r="W399" s="22" t="s">
        <v>43</v>
      </c>
      <c r="X399" s="22"/>
    </row>
    <row r="400" spans="2:24" ht="17.25" customHeight="1">
      <c r="B400" s="23"/>
      <c r="C400" s="23"/>
      <c r="D400" s="4"/>
      <c r="E400" s="4" t="s">
        <v>150</v>
      </c>
      <c r="F400" s="17" t="s">
        <v>151</v>
      </c>
      <c r="G400" s="17"/>
      <c r="H400" s="22" t="s">
        <v>518</v>
      </c>
      <c r="I400" s="22"/>
      <c r="J400" s="5" t="s">
        <v>518</v>
      </c>
      <c r="K400" s="5" t="s">
        <v>518</v>
      </c>
      <c r="L400" s="5" t="s">
        <v>43</v>
      </c>
      <c r="M400" s="5" t="s">
        <v>518</v>
      </c>
      <c r="N400" s="5" t="s">
        <v>43</v>
      </c>
      <c r="O400" s="5" t="s">
        <v>43</v>
      </c>
      <c r="P400" s="5" t="s">
        <v>43</v>
      </c>
      <c r="Q400" s="5" t="s">
        <v>43</v>
      </c>
      <c r="R400" s="5" t="s">
        <v>43</v>
      </c>
      <c r="S400" s="5" t="s">
        <v>43</v>
      </c>
      <c r="T400" s="5" t="s">
        <v>43</v>
      </c>
      <c r="U400" s="22" t="s">
        <v>43</v>
      </c>
      <c r="V400" s="22"/>
      <c r="W400" s="22" t="s">
        <v>43</v>
      </c>
      <c r="X400" s="22"/>
    </row>
    <row r="401" spans="2:24" ht="13.5" customHeight="1">
      <c r="B401" s="25"/>
      <c r="C401" s="25"/>
      <c r="D401" s="1" t="s">
        <v>519</v>
      </c>
      <c r="E401" s="1"/>
      <c r="F401" s="26" t="s">
        <v>58</v>
      </c>
      <c r="G401" s="26"/>
      <c r="H401" s="27" t="s">
        <v>649</v>
      </c>
      <c r="I401" s="28"/>
      <c r="J401" s="9" t="s">
        <v>649</v>
      </c>
      <c r="K401" s="3" t="s">
        <v>43</v>
      </c>
      <c r="L401" s="3" t="s">
        <v>43</v>
      </c>
      <c r="M401" s="3" t="s">
        <v>43</v>
      </c>
      <c r="N401" s="9" t="s">
        <v>71</v>
      </c>
      <c r="O401" s="3" t="s">
        <v>520</v>
      </c>
      <c r="P401" s="3" t="s">
        <v>43</v>
      </c>
      <c r="Q401" s="3" t="s">
        <v>43</v>
      </c>
      <c r="R401" s="3" t="s">
        <v>43</v>
      </c>
      <c r="S401" s="3" t="s">
        <v>43</v>
      </c>
      <c r="T401" s="3" t="s">
        <v>43</v>
      </c>
      <c r="U401" s="28" t="s">
        <v>43</v>
      </c>
      <c r="V401" s="28"/>
      <c r="W401" s="28" t="s">
        <v>43</v>
      </c>
      <c r="X401" s="28"/>
    </row>
    <row r="402" spans="2:24" ht="13.5" customHeight="1">
      <c r="B402" s="15"/>
      <c r="C402" s="16"/>
      <c r="D402" s="1"/>
      <c r="E402" s="11" t="s">
        <v>447</v>
      </c>
      <c r="F402" s="17" t="s">
        <v>621</v>
      </c>
      <c r="G402" s="17"/>
      <c r="H402" s="18" t="s">
        <v>71</v>
      </c>
      <c r="I402" s="19"/>
      <c r="J402" s="9" t="s">
        <v>71</v>
      </c>
      <c r="K402" s="3"/>
      <c r="L402" s="3"/>
      <c r="M402" s="3"/>
      <c r="N402" s="9" t="s">
        <v>71</v>
      </c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2:24" ht="13.5" customHeight="1">
      <c r="B403" s="23"/>
      <c r="C403" s="23"/>
      <c r="D403" s="4"/>
      <c r="E403" s="4" t="s">
        <v>470</v>
      </c>
      <c r="F403" s="17" t="s">
        <v>471</v>
      </c>
      <c r="G403" s="17"/>
      <c r="H403" s="22" t="s">
        <v>520</v>
      </c>
      <c r="I403" s="22"/>
      <c r="J403" s="5" t="s">
        <v>520</v>
      </c>
      <c r="K403" s="5" t="s">
        <v>43</v>
      </c>
      <c r="L403" s="5" t="s">
        <v>43</v>
      </c>
      <c r="M403" s="5" t="s">
        <v>43</v>
      </c>
      <c r="N403" s="5" t="s">
        <v>43</v>
      </c>
      <c r="O403" s="5" t="s">
        <v>520</v>
      </c>
      <c r="P403" s="5" t="s">
        <v>43</v>
      </c>
      <c r="Q403" s="5" t="s">
        <v>43</v>
      </c>
      <c r="R403" s="5" t="s">
        <v>43</v>
      </c>
      <c r="S403" s="5" t="s">
        <v>43</v>
      </c>
      <c r="T403" s="5" t="s">
        <v>43</v>
      </c>
      <c r="U403" s="22" t="s">
        <v>43</v>
      </c>
      <c r="V403" s="22"/>
      <c r="W403" s="22" t="s">
        <v>43</v>
      </c>
      <c r="X403" s="22"/>
    </row>
    <row r="404" spans="2:24" ht="13.5" customHeight="1">
      <c r="B404" s="25" t="s">
        <v>521</v>
      </c>
      <c r="C404" s="25"/>
      <c r="D404" s="1"/>
      <c r="E404" s="1"/>
      <c r="F404" s="26" t="s">
        <v>522</v>
      </c>
      <c r="G404" s="26"/>
      <c r="H404" s="28" t="s">
        <v>523</v>
      </c>
      <c r="I404" s="28"/>
      <c r="J404" s="3" t="s">
        <v>523</v>
      </c>
      <c r="K404" s="3" t="s">
        <v>524</v>
      </c>
      <c r="L404" s="3" t="s">
        <v>525</v>
      </c>
      <c r="M404" s="3" t="s">
        <v>526</v>
      </c>
      <c r="N404" s="3" t="s">
        <v>43</v>
      </c>
      <c r="O404" s="3" t="s">
        <v>527</v>
      </c>
      <c r="P404" s="3" t="s">
        <v>43</v>
      </c>
      <c r="Q404" s="3" t="s">
        <v>43</v>
      </c>
      <c r="R404" s="3" t="s">
        <v>43</v>
      </c>
      <c r="S404" s="3" t="s">
        <v>43</v>
      </c>
      <c r="T404" s="3" t="s">
        <v>43</v>
      </c>
      <c r="U404" s="28" t="s">
        <v>43</v>
      </c>
      <c r="V404" s="28"/>
      <c r="W404" s="28" t="s">
        <v>43</v>
      </c>
      <c r="X404" s="28"/>
    </row>
    <row r="405" spans="2:24" ht="13.5" customHeight="1">
      <c r="B405" s="25"/>
      <c r="C405" s="25"/>
      <c r="D405" s="1" t="s">
        <v>528</v>
      </c>
      <c r="E405" s="1"/>
      <c r="F405" s="26" t="s">
        <v>529</v>
      </c>
      <c r="G405" s="26"/>
      <c r="H405" s="28" t="s">
        <v>523</v>
      </c>
      <c r="I405" s="28"/>
      <c r="J405" s="3" t="s">
        <v>523</v>
      </c>
      <c r="K405" s="3" t="s">
        <v>524</v>
      </c>
      <c r="L405" s="3" t="s">
        <v>525</v>
      </c>
      <c r="M405" s="3" t="s">
        <v>526</v>
      </c>
      <c r="N405" s="3" t="s">
        <v>43</v>
      </c>
      <c r="O405" s="3" t="s">
        <v>527</v>
      </c>
      <c r="P405" s="3" t="s">
        <v>43</v>
      </c>
      <c r="Q405" s="3" t="s">
        <v>43</v>
      </c>
      <c r="R405" s="3" t="s">
        <v>43</v>
      </c>
      <c r="S405" s="3" t="s">
        <v>43</v>
      </c>
      <c r="T405" s="3" t="s">
        <v>43</v>
      </c>
      <c r="U405" s="28" t="s">
        <v>43</v>
      </c>
      <c r="V405" s="28"/>
      <c r="W405" s="28" t="s">
        <v>43</v>
      </c>
      <c r="X405" s="28"/>
    </row>
    <row r="406" spans="2:24" ht="13.5" customHeight="1">
      <c r="B406" s="23"/>
      <c r="C406" s="23"/>
      <c r="D406" s="4"/>
      <c r="E406" s="4" t="s">
        <v>74</v>
      </c>
      <c r="F406" s="17" t="s">
        <v>75</v>
      </c>
      <c r="G406" s="17"/>
      <c r="H406" s="22" t="s">
        <v>527</v>
      </c>
      <c r="I406" s="22"/>
      <c r="J406" s="5" t="s">
        <v>527</v>
      </c>
      <c r="K406" s="5" t="s">
        <v>43</v>
      </c>
      <c r="L406" s="5" t="s">
        <v>43</v>
      </c>
      <c r="M406" s="5" t="s">
        <v>43</v>
      </c>
      <c r="N406" s="5" t="s">
        <v>43</v>
      </c>
      <c r="O406" s="5" t="s">
        <v>527</v>
      </c>
      <c r="P406" s="5" t="s">
        <v>43</v>
      </c>
      <c r="Q406" s="5" t="s">
        <v>43</v>
      </c>
      <c r="R406" s="5" t="s">
        <v>43</v>
      </c>
      <c r="S406" s="5" t="s">
        <v>43</v>
      </c>
      <c r="T406" s="5" t="s">
        <v>43</v>
      </c>
      <c r="U406" s="22" t="s">
        <v>43</v>
      </c>
      <c r="V406" s="22"/>
      <c r="W406" s="22" t="s">
        <v>43</v>
      </c>
      <c r="X406" s="22"/>
    </row>
    <row r="407" spans="2:24" ht="13.5" customHeight="1">
      <c r="B407" s="23"/>
      <c r="C407" s="23"/>
      <c r="D407" s="4"/>
      <c r="E407" s="4" t="s">
        <v>76</v>
      </c>
      <c r="F407" s="17" t="s">
        <v>77</v>
      </c>
      <c r="G407" s="17"/>
      <c r="H407" s="22" t="s">
        <v>530</v>
      </c>
      <c r="I407" s="22"/>
      <c r="J407" s="5" t="s">
        <v>530</v>
      </c>
      <c r="K407" s="5" t="s">
        <v>530</v>
      </c>
      <c r="L407" s="5" t="s">
        <v>530</v>
      </c>
      <c r="M407" s="5" t="s">
        <v>43</v>
      </c>
      <c r="N407" s="5" t="s">
        <v>43</v>
      </c>
      <c r="O407" s="5" t="s">
        <v>43</v>
      </c>
      <c r="P407" s="5" t="s">
        <v>43</v>
      </c>
      <c r="Q407" s="5" t="s">
        <v>43</v>
      </c>
      <c r="R407" s="5" t="s">
        <v>43</v>
      </c>
      <c r="S407" s="5" t="s">
        <v>43</v>
      </c>
      <c r="T407" s="5" t="s">
        <v>43</v>
      </c>
      <c r="U407" s="22" t="s">
        <v>43</v>
      </c>
      <c r="V407" s="22"/>
      <c r="W407" s="22" t="s">
        <v>43</v>
      </c>
      <c r="X407" s="22"/>
    </row>
    <row r="408" spans="2:24" ht="13.5" customHeight="1">
      <c r="B408" s="23"/>
      <c r="C408" s="23"/>
      <c r="D408" s="4"/>
      <c r="E408" s="4" t="s">
        <v>79</v>
      </c>
      <c r="F408" s="17" t="s">
        <v>80</v>
      </c>
      <c r="G408" s="17"/>
      <c r="H408" s="22" t="s">
        <v>531</v>
      </c>
      <c r="I408" s="22"/>
      <c r="J408" s="5" t="s">
        <v>531</v>
      </c>
      <c r="K408" s="5" t="s">
        <v>531</v>
      </c>
      <c r="L408" s="5" t="s">
        <v>531</v>
      </c>
      <c r="M408" s="5" t="s">
        <v>43</v>
      </c>
      <c r="N408" s="5" t="s">
        <v>43</v>
      </c>
      <c r="O408" s="5" t="s">
        <v>43</v>
      </c>
      <c r="P408" s="5" t="s">
        <v>43</v>
      </c>
      <c r="Q408" s="5" t="s">
        <v>43</v>
      </c>
      <c r="R408" s="5" t="s">
        <v>43</v>
      </c>
      <c r="S408" s="5" t="s">
        <v>43</v>
      </c>
      <c r="T408" s="5" t="s">
        <v>43</v>
      </c>
      <c r="U408" s="22" t="s">
        <v>43</v>
      </c>
      <c r="V408" s="22"/>
      <c r="W408" s="22" t="s">
        <v>43</v>
      </c>
      <c r="X408" s="22"/>
    </row>
    <row r="409" spans="2:24" ht="13.5" customHeight="1">
      <c r="B409" s="23"/>
      <c r="C409" s="23"/>
      <c r="D409" s="4"/>
      <c r="E409" s="4" t="s">
        <v>82</v>
      </c>
      <c r="F409" s="17" t="s">
        <v>83</v>
      </c>
      <c r="G409" s="17"/>
      <c r="H409" s="22" t="s">
        <v>532</v>
      </c>
      <c r="I409" s="22"/>
      <c r="J409" s="5" t="s">
        <v>532</v>
      </c>
      <c r="K409" s="5" t="s">
        <v>532</v>
      </c>
      <c r="L409" s="5" t="s">
        <v>532</v>
      </c>
      <c r="M409" s="5" t="s">
        <v>43</v>
      </c>
      <c r="N409" s="5" t="s">
        <v>43</v>
      </c>
      <c r="O409" s="5" t="s">
        <v>43</v>
      </c>
      <c r="P409" s="5" t="s">
        <v>43</v>
      </c>
      <c r="Q409" s="5" t="s">
        <v>43</v>
      </c>
      <c r="R409" s="5" t="s">
        <v>43</v>
      </c>
      <c r="S409" s="5" t="s">
        <v>43</v>
      </c>
      <c r="T409" s="5" t="s">
        <v>43</v>
      </c>
      <c r="U409" s="22" t="s">
        <v>43</v>
      </c>
      <c r="V409" s="22"/>
      <c r="W409" s="22" t="s">
        <v>43</v>
      </c>
      <c r="X409" s="22"/>
    </row>
    <row r="410" spans="2:24" ht="13.5" customHeight="1">
      <c r="B410" s="23"/>
      <c r="C410" s="23"/>
      <c r="D410" s="4"/>
      <c r="E410" s="4" t="s">
        <v>85</v>
      </c>
      <c r="F410" s="17" t="s">
        <v>86</v>
      </c>
      <c r="G410" s="17"/>
      <c r="H410" s="22" t="s">
        <v>533</v>
      </c>
      <c r="I410" s="22"/>
      <c r="J410" s="5" t="s">
        <v>533</v>
      </c>
      <c r="K410" s="5" t="s">
        <v>533</v>
      </c>
      <c r="L410" s="5" t="s">
        <v>533</v>
      </c>
      <c r="M410" s="5" t="s">
        <v>43</v>
      </c>
      <c r="N410" s="5" t="s">
        <v>43</v>
      </c>
      <c r="O410" s="5" t="s">
        <v>43</v>
      </c>
      <c r="P410" s="5" t="s">
        <v>43</v>
      </c>
      <c r="Q410" s="5" t="s">
        <v>43</v>
      </c>
      <c r="R410" s="5" t="s">
        <v>43</v>
      </c>
      <c r="S410" s="5" t="s">
        <v>43</v>
      </c>
      <c r="T410" s="5" t="s">
        <v>43</v>
      </c>
      <c r="U410" s="22" t="s">
        <v>43</v>
      </c>
      <c r="V410" s="22"/>
      <c r="W410" s="22" t="s">
        <v>43</v>
      </c>
      <c r="X410" s="22"/>
    </row>
    <row r="411" spans="2:24" ht="13.5" customHeight="1">
      <c r="B411" s="23"/>
      <c r="C411" s="23"/>
      <c r="D411" s="4"/>
      <c r="E411" s="4" t="s">
        <v>60</v>
      </c>
      <c r="F411" s="17" t="s">
        <v>61</v>
      </c>
      <c r="G411" s="17"/>
      <c r="H411" s="22" t="s">
        <v>205</v>
      </c>
      <c r="I411" s="22"/>
      <c r="J411" s="5" t="s">
        <v>205</v>
      </c>
      <c r="K411" s="5" t="s">
        <v>205</v>
      </c>
      <c r="L411" s="5" t="s">
        <v>43</v>
      </c>
      <c r="M411" s="5" t="s">
        <v>205</v>
      </c>
      <c r="N411" s="5" t="s">
        <v>43</v>
      </c>
      <c r="O411" s="5" t="s">
        <v>43</v>
      </c>
      <c r="P411" s="5" t="s">
        <v>43</v>
      </c>
      <c r="Q411" s="5" t="s">
        <v>43</v>
      </c>
      <c r="R411" s="5" t="s">
        <v>43</v>
      </c>
      <c r="S411" s="5" t="s">
        <v>43</v>
      </c>
      <c r="T411" s="5" t="s">
        <v>43</v>
      </c>
      <c r="U411" s="22" t="s">
        <v>43</v>
      </c>
      <c r="V411" s="22"/>
      <c r="W411" s="22" t="s">
        <v>43</v>
      </c>
      <c r="X411" s="22"/>
    </row>
    <row r="412" spans="2:24" ht="8.25" customHeight="1">
      <c r="B412" s="25" t="s">
        <v>0</v>
      </c>
      <c r="C412" s="25"/>
      <c r="D412" s="25" t="s">
        <v>1</v>
      </c>
      <c r="E412" s="25" t="s">
        <v>2</v>
      </c>
      <c r="F412" s="25" t="s">
        <v>3</v>
      </c>
      <c r="G412" s="25"/>
      <c r="H412" s="25" t="s">
        <v>4</v>
      </c>
      <c r="I412" s="25"/>
      <c r="J412" s="25" t="s">
        <v>5</v>
      </c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2:24" ht="11.25" customHeight="1">
      <c r="B413" s="25"/>
      <c r="C413" s="25"/>
      <c r="D413" s="25"/>
      <c r="E413" s="25"/>
      <c r="F413" s="25"/>
      <c r="G413" s="25"/>
      <c r="H413" s="25"/>
      <c r="I413" s="25"/>
      <c r="J413" s="25" t="s">
        <v>6</v>
      </c>
      <c r="K413" s="25" t="s">
        <v>7</v>
      </c>
      <c r="L413" s="25"/>
      <c r="M413" s="25"/>
      <c r="N413" s="25"/>
      <c r="O413" s="25"/>
      <c r="P413" s="25"/>
      <c r="Q413" s="25"/>
      <c r="R413" s="25"/>
      <c r="S413" s="25" t="s">
        <v>8</v>
      </c>
      <c r="T413" s="25" t="s">
        <v>7</v>
      </c>
      <c r="U413" s="25"/>
      <c r="V413" s="25"/>
      <c r="W413" s="25"/>
      <c r="X413" s="25"/>
    </row>
    <row r="414" spans="2:24" ht="2.25" customHeight="1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 t="s">
        <v>9</v>
      </c>
      <c r="U414" s="25" t="s">
        <v>10</v>
      </c>
      <c r="V414" s="25"/>
      <c r="W414" s="25" t="s">
        <v>11</v>
      </c>
      <c r="X414" s="25"/>
    </row>
    <row r="415" spans="2:24" ht="5.25" customHeight="1">
      <c r="B415" s="25"/>
      <c r="C415" s="25"/>
      <c r="D415" s="25"/>
      <c r="E415" s="25"/>
      <c r="F415" s="25"/>
      <c r="G415" s="25"/>
      <c r="H415" s="25"/>
      <c r="I415" s="25"/>
      <c r="J415" s="25"/>
      <c r="K415" s="25" t="s">
        <v>12</v>
      </c>
      <c r="L415" s="25" t="s">
        <v>7</v>
      </c>
      <c r="M415" s="25"/>
      <c r="N415" s="25" t="s">
        <v>13</v>
      </c>
      <c r="O415" s="25" t="s">
        <v>14</v>
      </c>
      <c r="P415" s="25" t="s">
        <v>15</v>
      </c>
      <c r="Q415" s="25" t="s">
        <v>16</v>
      </c>
      <c r="R415" s="25" t="s">
        <v>17</v>
      </c>
      <c r="S415" s="25"/>
      <c r="T415" s="25"/>
      <c r="U415" s="25"/>
      <c r="V415" s="25"/>
      <c r="W415" s="25"/>
      <c r="X415" s="25"/>
    </row>
    <row r="416" spans="2:24" ht="2.25" customHeight="1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 t="s">
        <v>18</v>
      </c>
      <c r="V416" s="25"/>
      <c r="W416" s="25"/>
      <c r="X416" s="25"/>
    </row>
    <row r="417" spans="2:24" ht="39.75" customHeight="1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1" t="s">
        <v>19</v>
      </c>
      <c r="M417" s="1" t="s">
        <v>20</v>
      </c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2:24" ht="8.25" customHeight="1">
      <c r="B418" s="29" t="s">
        <v>21</v>
      </c>
      <c r="C418" s="29"/>
      <c r="D418" s="2" t="s">
        <v>22</v>
      </c>
      <c r="E418" s="2" t="s">
        <v>23</v>
      </c>
      <c r="F418" s="29" t="s">
        <v>24</v>
      </c>
      <c r="G418" s="29"/>
      <c r="H418" s="29" t="s">
        <v>25</v>
      </c>
      <c r="I418" s="29"/>
      <c r="J418" s="2" t="s">
        <v>26</v>
      </c>
      <c r="K418" s="2" t="s">
        <v>27</v>
      </c>
      <c r="L418" s="2" t="s">
        <v>28</v>
      </c>
      <c r="M418" s="2" t="s">
        <v>29</v>
      </c>
      <c r="N418" s="2" t="s">
        <v>30</v>
      </c>
      <c r="O418" s="2" t="s">
        <v>31</v>
      </c>
      <c r="P418" s="2" t="s">
        <v>32</v>
      </c>
      <c r="Q418" s="2" t="s">
        <v>33</v>
      </c>
      <c r="R418" s="2" t="s">
        <v>34</v>
      </c>
      <c r="S418" s="2" t="s">
        <v>35</v>
      </c>
      <c r="T418" s="2" t="s">
        <v>36</v>
      </c>
      <c r="U418" s="29" t="s">
        <v>37</v>
      </c>
      <c r="V418" s="29"/>
      <c r="W418" s="29" t="s">
        <v>38</v>
      </c>
      <c r="X418" s="29"/>
    </row>
    <row r="419" spans="2:24" ht="17.25" customHeight="1">
      <c r="B419" s="23"/>
      <c r="C419" s="23"/>
      <c r="D419" s="4"/>
      <c r="E419" s="4" t="s">
        <v>294</v>
      </c>
      <c r="F419" s="17" t="s">
        <v>295</v>
      </c>
      <c r="G419" s="17"/>
      <c r="H419" s="22" t="s">
        <v>107</v>
      </c>
      <c r="I419" s="22"/>
      <c r="J419" s="5" t="s">
        <v>107</v>
      </c>
      <c r="K419" s="5" t="s">
        <v>107</v>
      </c>
      <c r="L419" s="5" t="s">
        <v>43</v>
      </c>
      <c r="M419" s="5" t="s">
        <v>107</v>
      </c>
      <c r="N419" s="5" t="s">
        <v>43</v>
      </c>
      <c r="O419" s="5" t="s">
        <v>43</v>
      </c>
      <c r="P419" s="5" t="s">
        <v>43</v>
      </c>
      <c r="Q419" s="5" t="s">
        <v>43</v>
      </c>
      <c r="R419" s="5" t="s">
        <v>43</v>
      </c>
      <c r="S419" s="5" t="s">
        <v>43</v>
      </c>
      <c r="T419" s="5" t="s">
        <v>43</v>
      </c>
      <c r="U419" s="22" t="s">
        <v>43</v>
      </c>
      <c r="V419" s="22"/>
      <c r="W419" s="22" t="s">
        <v>43</v>
      </c>
      <c r="X419" s="22"/>
    </row>
    <row r="420" spans="2:24" ht="17.25" customHeight="1">
      <c r="B420" s="23"/>
      <c r="C420" s="23"/>
      <c r="D420" s="4"/>
      <c r="E420" s="4" t="s">
        <v>117</v>
      </c>
      <c r="F420" s="17" t="s">
        <v>118</v>
      </c>
      <c r="G420" s="17"/>
      <c r="H420" s="22" t="s">
        <v>534</v>
      </c>
      <c r="I420" s="22"/>
      <c r="J420" s="5" t="s">
        <v>534</v>
      </c>
      <c r="K420" s="5" t="s">
        <v>534</v>
      </c>
      <c r="L420" s="5" t="s">
        <v>43</v>
      </c>
      <c r="M420" s="5" t="s">
        <v>534</v>
      </c>
      <c r="N420" s="5" t="s">
        <v>43</v>
      </c>
      <c r="O420" s="5" t="s">
        <v>43</v>
      </c>
      <c r="P420" s="5" t="s">
        <v>43</v>
      </c>
      <c r="Q420" s="5" t="s">
        <v>43</v>
      </c>
      <c r="R420" s="5" t="s">
        <v>43</v>
      </c>
      <c r="S420" s="5" t="s">
        <v>43</v>
      </c>
      <c r="T420" s="5" t="s">
        <v>43</v>
      </c>
      <c r="U420" s="22" t="s">
        <v>43</v>
      </c>
      <c r="V420" s="22"/>
      <c r="W420" s="22" t="s">
        <v>43</v>
      </c>
      <c r="X420" s="22"/>
    </row>
    <row r="421" spans="2:24" ht="13.5" customHeight="1">
      <c r="B421" s="25" t="s">
        <v>535</v>
      </c>
      <c r="C421" s="25"/>
      <c r="D421" s="1"/>
      <c r="E421" s="1"/>
      <c r="F421" s="26" t="s">
        <v>536</v>
      </c>
      <c r="G421" s="26"/>
      <c r="H421" s="28" t="s">
        <v>537</v>
      </c>
      <c r="I421" s="28"/>
      <c r="J421" s="3" t="s">
        <v>538</v>
      </c>
      <c r="K421" s="3" t="s">
        <v>539</v>
      </c>
      <c r="L421" s="3" t="s">
        <v>540</v>
      </c>
      <c r="M421" s="3" t="s">
        <v>541</v>
      </c>
      <c r="N421" s="3" t="s">
        <v>43</v>
      </c>
      <c r="O421" s="3" t="s">
        <v>542</v>
      </c>
      <c r="P421" s="3" t="s">
        <v>43</v>
      </c>
      <c r="Q421" s="3" t="s">
        <v>43</v>
      </c>
      <c r="R421" s="3" t="s">
        <v>43</v>
      </c>
      <c r="S421" s="3" t="s">
        <v>543</v>
      </c>
      <c r="T421" s="3" t="s">
        <v>543</v>
      </c>
      <c r="U421" s="28" t="s">
        <v>544</v>
      </c>
      <c r="V421" s="28"/>
      <c r="W421" s="28" t="s">
        <v>43</v>
      </c>
      <c r="X421" s="28"/>
    </row>
    <row r="422" spans="2:24" ht="13.5" customHeight="1">
      <c r="B422" s="25"/>
      <c r="C422" s="25"/>
      <c r="D422" s="1" t="s">
        <v>545</v>
      </c>
      <c r="E422" s="1"/>
      <c r="F422" s="26" t="s">
        <v>546</v>
      </c>
      <c r="G422" s="26"/>
      <c r="H422" s="28" t="s">
        <v>547</v>
      </c>
      <c r="I422" s="28"/>
      <c r="J422" s="3" t="s">
        <v>547</v>
      </c>
      <c r="K422" s="3" t="s">
        <v>548</v>
      </c>
      <c r="L422" s="3" t="s">
        <v>549</v>
      </c>
      <c r="M422" s="3" t="s">
        <v>550</v>
      </c>
      <c r="N422" s="3" t="s">
        <v>43</v>
      </c>
      <c r="O422" s="3" t="s">
        <v>90</v>
      </c>
      <c r="P422" s="3" t="s">
        <v>43</v>
      </c>
      <c r="Q422" s="3" t="s">
        <v>43</v>
      </c>
      <c r="R422" s="3" t="s">
        <v>43</v>
      </c>
      <c r="S422" s="3" t="s">
        <v>43</v>
      </c>
      <c r="T422" s="3" t="s">
        <v>43</v>
      </c>
      <c r="U422" s="28" t="s">
        <v>43</v>
      </c>
      <c r="V422" s="28"/>
      <c r="W422" s="28" t="s">
        <v>43</v>
      </c>
      <c r="X422" s="28"/>
    </row>
    <row r="423" spans="2:24" ht="13.5" customHeight="1">
      <c r="B423" s="23"/>
      <c r="C423" s="23"/>
      <c r="D423" s="4"/>
      <c r="E423" s="4" t="s">
        <v>74</v>
      </c>
      <c r="F423" s="17" t="s">
        <v>75</v>
      </c>
      <c r="G423" s="17"/>
      <c r="H423" s="22" t="s">
        <v>90</v>
      </c>
      <c r="I423" s="22"/>
      <c r="J423" s="5" t="s">
        <v>90</v>
      </c>
      <c r="K423" s="5" t="s">
        <v>43</v>
      </c>
      <c r="L423" s="5" t="s">
        <v>43</v>
      </c>
      <c r="M423" s="5" t="s">
        <v>43</v>
      </c>
      <c r="N423" s="5" t="s">
        <v>43</v>
      </c>
      <c r="O423" s="5" t="s">
        <v>90</v>
      </c>
      <c r="P423" s="5" t="s">
        <v>43</v>
      </c>
      <c r="Q423" s="5" t="s">
        <v>43</v>
      </c>
      <c r="R423" s="5" t="s">
        <v>43</v>
      </c>
      <c r="S423" s="5" t="s">
        <v>43</v>
      </c>
      <c r="T423" s="5" t="s">
        <v>43</v>
      </c>
      <c r="U423" s="22" t="s">
        <v>43</v>
      </c>
      <c r="V423" s="22"/>
      <c r="W423" s="22" t="s">
        <v>43</v>
      </c>
      <c r="X423" s="22"/>
    </row>
    <row r="424" spans="2:24" ht="13.5" customHeight="1">
      <c r="B424" s="23"/>
      <c r="C424" s="23"/>
      <c r="D424" s="4"/>
      <c r="E424" s="4" t="s">
        <v>76</v>
      </c>
      <c r="F424" s="17" t="s">
        <v>77</v>
      </c>
      <c r="G424" s="17"/>
      <c r="H424" s="22" t="s">
        <v>551</v>
      </c>
      <c r="I424" s="22"/>
      <c r="J424" s="5" t="s">
        <v>551</v>
      </c>
      <c r="K424" s="5" t="s">
        <v>551</v>
      </c>
      <c r="L424" s="5" t="s">
        <v>551</v>
      </c>
      <c r="M424" s="5" t="s">
        <v>43</v>
      </c>
      <c r="N424" s="5" t="s">
        <v>43</v>
      </c>
      <c r="O424" s="5" t="s">
        <v>43</v>
      </c>
      <c r="P424" s="5" t="s">
        <v>43</v>
      </c>
      <c r="Q424" s="5" t="s">
        <v>43</v>
      </c>
      <c r="R424" s="5" t="s">
        <v>43</v>
      </c>
      <c r="S424" s="5" t="s">
        <v>43</v>
      </c>
      <c r="T424" s="5" t="s">
        <v>43</v>
      </c>
      <c r="U424" s="22" t="s">
        <v>43</v>
      </c>
      <c r="V424" s="22"/>
      <c r="W424" s="22" t="s">
        <v>43</v>
      </c>
      <c r="X424" s="22"/>
    </row>
    <row r="425" spans="2:24" ht="13.5" customHeight="1">
      <c r="B425" s="23"/>
      <c r="C425" s="23"/>
      <c r="D425" s="4"/>
      <c r="E425" s="4" t="s">
        <v>79</v>
      </c>
      <c r="F425" s="17" t="s">
        <v>80</v>
      </c>
      <c r="G425" s="17"/>
      <c r="H425" s="22" t="s">
        <v>552</v>
      </c>
      <c r="I425" s="22"/>
      <c r="J425" s="5" t="s">
        <v>552</v>
      </c>
      <c r="K425" s="5" t="s">
        <v>552</v>
      </c>
      <c r="L425" s="5" t="s">
        <v>552</v>
      </c>
      <c r="M425" s="5" t="s">
        <v>43</v>
      </c>
      <c r="N425" s="5" t="s">
        <v>43</v>
      </c>
      <c r="O425" s="5" t="s">
        <v>43</v>
      </c>
      <c r="P425" s="5" t="s">
        <v>43</v>
      </c>
      <c r="Q425" s="5" t="s">
        <v>43</v>
      </c>
      <c r="R425" s="5" t="s">
        <v>43</v>
      </c>
      <c r="S425" s="5" t="s">
        <v>43</v>
      </c>
      <c r="T425" s="5" t="s">
        <v>43</v>
      </c>
      <c r="U425" s="22" t="s">
        <v>43</v>
      </c>
      <c r="V425" s="22"/>
      <c r="W425" s="22" t="s">
        <v>43</v>
      </c>
      <c r="X425" s="22"/>
    </row>
    <row r="426" spans="2:24" ht="13.5" customHeight="1">
      <c r="B426" s="23"/>
      <c r="C426" s="23"/>
      <c r="D426" s="4"/>
      <c r="E426" s="4" t="s">
        <v>82</v>
      </c>
      <c r="F426" s="17" t="s">
        <v>83</v>
      </c>
      <c r="G426" s="17"/>
      <c r="H426" s="22" t="s">
        <v>553</v>
      </c>
      <c r="I426" s="22"/>
      <c r="J426" s="5" t="s">
        <v>553</v>
      </c>
      <c r="K426" s="5" t="s">
        <v>553</v>
      </c>
      <c r="L426" s="5" t="s">
        <v>553</v>
      </c>
      <c r="M426" s="5" t="s">
        <v>43</v>
      </c>
      <c r="N426" s="5" t="s">
        <v>43</v>
      </c>
      <c r="O426" s="5" t="s">
        <v>43</v>
      </c>
      <c r="P426" s="5" t="s">
        <v>43</v>
      </c>
      <c r="Q426" s="5" t="s">
        <v>43</v>
      </c>
      <c r="R426" s="5" t="s">
        <v>43</v>
      </c>
      <c r="S426" s="5" t="s">
        <v>43</v>
      </c>
      <c r="T426" s="5" t="s">
        <v>43</v>
      </c>
      <c r="U426" s="22" t="s">
        <v>43</v>
      </c>
      <c r="V426" s="22"/>
      <c r="W426" s="22" t="s">
        <v>43</v>
      </c>
      <c r="X426" s="22"/>
    </row>
    <row r="427" spans="2:24" ht="13.5" customHeight="1">
      <c r="B427" s="23"/>
      <c r="C427" s="23"/>
      <c r="D427" s="4"/>
      <c r="E427" s="4" t="s">
        <v>85</v>
      </c>
      <c r="F427" s="17" t="s">
        <v>86</v>
      </c>
      <c r="G427" s="17"/>
      <c r="H427" s="22" t="s">
        <v>554</v>
      </c>
      <c r="I427" s="22"/>
      <c r="J427" s="5" t="s">
        <v>554</v>
      </c>
      <c r="K427" s="5" t="s">
        <v>554</v>
      </c>
      <c r="L427" s="5" t="s">
        <v>554</v>
      </c>
      <c r="M427" s="5" t="s">
        <v>43</v>
      </c>
      <c r="N427" s="5" t="s">
        <v>43</v>
      </c>
      <c r="O427" s="5" t="s">
        <v>43</v>
      </c>
      <c r="P427" s="5" t="s">
        <v>43</v>
      </c>
      <c r="Q427" s="5" t="s">
        <v>43</v>
      </c>
      <c r="R427" s="5" t="s">
        <v>43</v>
      </c>
      <c r="S427" s="5" t="s">
        <v>43</v>
      </c>
      <c r="T427" s="5" t="s">
        <v>43</v>
      </c>
      <c r="U427" s="22" t="s">
        <v>43</v>
      </c>
      <c r="V427" s="22"/>
      <c r="W427" s="22" t="s">
        <v>43</v>
      </c>
      <c r="X427" s="22"/>
    </row>
    <row r="428" spans="2:24" ht="13.5" customHeight="1">
      <c r="B428" s="23"/>
      <c r="C428" s="23"/>
      <c r="D428" s="4"/>
      <c r="E428" s="4" t="s">
        <v>88</v>
      </c>
      <c r="F428" s="17" t="s">
        <v>89</v>
      </c>
      <c r="G428" s="17"/>
      <c r="H428" s="22" t="s">
        <v>205</v>
      </c>
      <c r="I428" s="22"/>
      <c r="J428" s="5" t="s">
        <v>205</v>
      </c>
      <c r="K428" s="5" t="s">
        <v>205</v>
      </c>
      <c r="L428" s="5" t="s">
        <v>205</v>
      </c>
      <c r="M428" s="5" t="s">
        <v>43</v>
      </c>
      <c r="N428" s="5" t="s">
        <v>43</v>
      </c>
      <c r="O428" s="5" t="s">
        <v>43</v>
      </c>
      <c r="P428" s="5" t="s">
        <v>43</v>
      </c>
      <c r="Q428" s="5" t="s">
        <v>43</v>
      </c>
      <c r="R428" s="5" t="s">
        <v>43</v>
      </c>
      <c r="S428" s="5" t="s">
        <v>43</v>
      </c>
      <c r="T428" s="5" t="s">
        <v>43</v>
      </c>
      <c r="U428" s="22" t="s">
        <v>43</v>
      </c>
      <c r="V428" s="22"/>
      <c r="W428" s="22" t="s">
        <v>43</v>
      </c>
      <c r="X428" s="22"/>
    </row>
    <row r="429" spans="2:24" ht="13.5" customHeight="1">
      <c r="B429" s="23"/>
      <c r="C429" s="23"/>
      <c r="D429" s="4"/>
      <c r="E429" s="4" t="s">
        <v>60</v>
      </c>
      <c r="F429" s="17" t="s">
        <v>61</v>
      </c>
      <c r="G429" s="17"/>
      <c r="H429" s="22" t="s">
        <v>227</v>
      </c>
      <c r="I429" s="22"/>
      <c r="J429" s="5" t="s">
        <v>227</v>
      </c>
      <c r="K429" s="5" t="s">
        <v>227</v>
      </c>
      <c r="L429" s="5" t="s">
        <v>43</v>
      </c>
      <c r="M429" s="5" t="s">
        <v>227</v>
      </c>
      <c r="N429" s="5" t="s">
        <v>43</v>
      </c>
      <c r="O429" s="5" t="s">
        <v>43</v>
      </c>
      <c r="P429" s="5" t="s">
        <v>43</v>
      </c>
      <c r="Q429" s="5" t="s">
        <v>43</v>
      </c>
      <c r="R429" s="5" t="s">
        <v>43</v>
      </c>
      <c r="S429" s="5" t="s">
        <v>43</v>
      </c>
      <c r="T429" s="5" t="s">
        <v>43</v>
      </c>
      <c r="U429" s="22" t="s">
        <v>43</v>
      </c>
      <c r="V429" s="22"/>
      <c r="W429" s="22" t="s">
        <v>43</v>
      </c>
      <c r="X429" s="22"/>
    </row>
    <row r="430" spans="2:24" ht="13.5" customHeight="1">
      <c r="B430" s="23"/>
      <c r="C430" s="23"/>
      <c r="D430" s="4"/>
      <c r="E430" s="4" t="s">
        <v>92</v>
      </c>
      <c r="F430" s="17" t="s">
        <v>93</v>
      </c>
      <c r="G430" s="17"/>
      <c r="H430" s="22" t="s">
        <v>555</v>
      </c>
      <c r="I430" s="22"/>
      <c r="J430" s="5" t="s">
        <v>555</v>
      </c>
      <c r="K430" s="5" t="s">
        <v>555</v>
      </c>
      <c r="L430" s="5" t="s">
        <v>43</v>
      </c>
      <c r="M430" s="5" t="s">
        <v>555</v>
      </c>
      <c r="N430" s="5" t="s">
        <v>43</v>
      </c>
      <c r="O430" s="5" t="s">
        <v>43</v>
      </c>
      <c r="P430" s="5" t="s">
        <v>43</v>
      </c>
      <c r="Q430" s="5" t="s">
        <v>43</v>
      </c>
      <c r="R430" s="5" t="s">
        <v>43</v>
      </c>
      <c r="S430" s="5" t="s">
        <v>43</v>
      </c>
      <c r="T430" s="5" t="s">
        <v>43</v>
      </c>
      <c r="U430" s="22" t="s">
        <v>43</v>
      </c>
      <c r="V430" s="22"/>
      <c r="W430" s="22" t="s">
        <v>43</v>
      </c>
      <c r="X430" s="22"/>
    </row>
    <row r="431" spans="2:24" ht="13.5" customHeight="1">
      <c r="B431" s="23"/>
      <c r="C431" s="23"/>
      <c r="D431" s="4"/>
      <c r="E431" s="4" t="s">
        <v>95</v>
      </c>
      <c r="F431" s="17" t="s">
        <v>96</v>
      </c>
      <c r="G431" s="17"/>
      <c r="H431" s="22" t="s">
        <v>113</v>
      </c>
      <c r="I431" s="22"/>
      <c r="J431" s="5" t="s">
        <v>113</v>
      </c>
      <c r="K431" s="5" t="s">
        <v>113</v>
      </c>
      <c r="L431" s="5" t="s">
        <v>43</v>
      </c>
      <c r="M431" s="5" t="s">
        <v>113</v>
      </c>
      <c r="N431" s="5" t="s">
        <v>43</v>
      </c>
      <c r="O431" s="5" t="s">
        <v>43</v>
      </c>
      <c r="P431" s="5" t="s">
        <v>43</v>
      </c>
      <c r="Q431" s="5" t="s">
        <v>43</v>
      </c>
      <c r="R431" s="5" t="s">
        <v>43</v>
      </c>
      <c r="S431" s="5" t="s">
        <v>43</v>
      </c>
      <c r="T431" s="5" t="s">
        <v>43</v>
      </c>
      <c r="U431" s="22" t="s">
        <v>43</v>
      </c>
      <c r="V431" s="22"/>
      <c r="W431" s="22" t="s">
        <v>43</v>
      </c>
      <c r="X431" s="22"/>
    </row>
    <row r="432" spans="2:24" ht="13.5" customHeight="1">
      <c r="B432" s="23"/>
      <c r="C432" s="23"/>
      <c r="D432" s="4"/>
      <c r="E432" s="4" t="s">
        <v>63</v>
      </c>
      <c r="F432" s="17" t="s">
        <v>64</v>
      </c>
      <c r="G432" s="17"/>
      <c r="H432" s="22" t="s">
        <v>227</v>
      </c>
      <c r="I432" s="22"/>
      <c r="J432" s="5" t="s">
        <v>227</v>
      </c>
      <c r="K432" s="5" t="s">
        <v>227</v>
      </c>
      <c r="L432" s="5" t="s">
        <v>43</v>
      </c>
      <c r="M432" s="5" t="s">
        <v>227</v>
      </c>
      <c r="N432" s="5" t="s">
        <v>43</v>
      </c>
      <c r="O432" s="5" t="s">
        <v>43</v>
      </c>
      <c r="P432" s="5" t="s">
        <v>43</v>
      </c>
      <c r="Q432" s="5" t="s">
        <v>43</v>
      </c>
      <c r="R432" s="5" t="s">
        <v>43</v>
      </c>
      <c r="S432" s="5" t="s">
        <v>43</v>
      </c>
      <c r="T432" s="5" t="s">
        <v>43</v>
      </c>
      <c r="U432" s="22" t="s">
        <v>43</v>
      </c>
      <c r="V432" s="22"/>
      <c r="W432" s="22" t="s">
        <v>43</v>
      </c>
      <c r="X432" s="22"/>
    </row>
    <row r="433" spans="2:24" ht="13.5" customHeight="1">
      <c r="B433" s="23"/>
      <c r="C433" s="23"/>
      <c r="D433" s="4"/>
      <c r="E433" s="4" t="s">
        <v>102</v>
      </c>
      <c r="F433" s="17" t="s">
        <v>103</v>
      </c>
      <c r="G433" s="17"/>
      <c r="H433" s="22" t="s">
        <v>556</v>
      </c>
      <c r="I433" s="22"/>
      <c r="J433" s="5" t="s">
        <v>556</v>
      </c>
      <c r="K433" s="5" t="s">
        <v>556</v>
      </c>
      <c r="L433" s="5" t="s">
        <v>43</v>
      </c>
      <c r="M433" s="5" t="s">
        <v>556</v>
      </c>
      <c r="N433" s="5" t="s">
        <v>43</v>
      </c>
      <c r="O433" s="5" t="s">
        <v>43</v>
      </c>
      <c r="P433" s="5" t="s">
        <v>43</v>
      </c>
      <c r="Q433" s="5" t="s">
        <v>43</v>
      </c>
      <c r="R433" s="5" t="s">
        <v>43</v>
      </c>
      <c r="S433" s="5" t="s">
        <v>43</v>
      </c>
      <c r="T433" s="5" t="s">
        <v>43</v>
      </c>
      <c r="U433" s="22" t="s">
        <v>43</v>
      </c>
      <c r="V433" s="22"/>
      <c r="W433" s="22" t="s">
        <v>43</v>
      </c>
      <c r="X433" s="22"/>
    </row>
    <row r="434" spans="2:24" ht="24" customHeight="1">
      <c r="B434" s="23"/>
      <c r="C434" s="23"/>
      <c r="D434" s="4"/>
      <c r="E434" s="4" t="s">
        <v>105</v>
      </c>
      <c r="F434" s="17" t="s">
        <v>106</v>
      </c>
      <c r="G434" s="17"/>
      <c r="H434" s="22" t="s">
        <v>107</v>
      </c>
      <c r="I434" s="22"/>
      <c r="J434" s="5" t="s">
        <v>107</v>
      </c>
      <c r="K434" s="5" t="s">
        <v>107</v>
      </c>
      <c r="L434" s="5" t="s">
        <v>43</v>
      </c>
      <c r="M434" s="5" t="s">
        <v>107</v>
      </c>
      <c r="N434" s="5" t="s">
        <v>43</v>
      </c>
      <c r="O434" s="5" t="s">
        <v>43</v>
      </c>
      <c r="P434" s="5" t="s">
        <v>43</v>
      </c>
      <c r="Q434" s="5" t="s">
        <v>43</v>
      </c>
      <c r="R434" s="5" t="s">
        <v>43</v>
      </c>
      <c r="S434" s="5" t="s">
        <v>43</v>
      </c>
      <c r="T434" s="5" t="s">
        <v>43</v>
      </c>
      <c r="U434" s="22" t="s">
        <v>43</v>
      </c>
      <c r="V434" s="22"/>
      <c r="W434" s="22" t="s">
        <v>43</v>
      </c>
      <c r="X434" s="22"/>
    </row>
    <row r="435" spans="2:24" ht="24" customHeight="1">
      <c r="B435" s="23"/>
      <c r="C435" s="23"/>
      <c r="D435" s="4"/>
      <c r="E435" s="4" t="s">
        <v>108</v>
      </c>
      <c r="F435" s="17" t="s">
        <v>109</v>
      </c>
      <c r="G435" s="17"/>
      <c r="H435" s="22" t="s">
        <v>335</v>
      </c>
      <c r="I435" s="22"/>
      <c r="J435" s="5" t="s">
        <v>335</v>
      </c>
      <c r="K435" s="5" t="s">
        <v>335</v>
      </c>
      <c r="L435" s="5" t="s">
        <v>43</v>
      </c>
      <c r="M435" s="5" t="s">
        <v>335</v>
      </c>
      <c r="N435" s="5" t="s">
        <v>43</v>
      </c>
      <c r="O435" s="5" t="s">
        <v>43</v>
      </c>
      <c r="P435" s="5" t="s">
        <v>43</v>
      </c>
      <c r="Q435" s="5" t="s">
        <v>43</v>
      </c>
      <c r="R435" s="5" t="s">
        <v>43</v>
      </c>
      <c r="S435" s="5" t="s">
        <v>43</v>
      </c>
      <c r="T435" s="5" t="s">
        <v>43</v>
      </c>
      <c r="U435" s="22" t="s">
        <v>43</v>
      </c>
      <c r="V435" s="22"/>
      <c r="W435" s="22" t="s">
        <v>43</v>
      </c>
      <c r="X435" s="22"/>
    </row>
    <row r="436" spans="2:24" ht="13.5" customHeight="1">
      <c r="B436" s="23"/>
      <c r="C436" s="23"/>
      <c r="D436" s="4"/>
      <c r="E436" s="4" t="s">
        <v>111</v>
      </c>
      <c r="F436" s="17" t="s">
        <v>112</v>
      </c>
      <c r="G436" s="17"/>
      <c r="H436" s="22" t="s">
        <v>557</v>
      </c>
      <c r="I436" s="22"/>
      <c r="J436" s="5" t="s">
        <v>557</v>
      </c>
      <c r="K436" s="5" t="s">
        <v>557</v>
      </c>
      <c r="L436" s="5" t="s">
        <v>43</v>
      </c>
      <c r="M436" s="5" t="s">
        <v>557</v>
      </c>
      <c r="N436" s="5" t="s">
        <v>43</v>
      </c>
      <c r="O436" s="5" t="s">
        <v>43</v>
      </c>
      <c r="P436" s="5" t="s">
        <v>43</v>
      </c>
      <c r="Q436" s="5" t="s">
        <v>43</v>
      </c>
      <c r="R436" s="5" t="s">
        <v>43</v>
      </c>
      <c r="S436" s="5" t="s">
        <v>43</v>
      </c>
      <c r="T436" s="5" t="s">
        <v>43</v>
      </c>
      <c r="U436" s="22" t="s">
        <v>43</v>
      </c>
      <c r="V436" s="22"/>
      <c r="W436" s="22" t="s">
        <v>43</v>
      </c>
      <c r="X436" s="22"/>
    </row>
    <row r="437" spans="2:24" ht="13.5" customHeight="1">
      <c r="B437" s="23"/>
      <c r="C437" s="23"/>
      <c r="D437" s="4"/>
      <c r="E437" s="4" t="s">
        <v>114</v>
      </c>
      <c r="F437" s="17" t="s">
        <v>115</v>
      </c>
      <c r="G437" s="17"/>
      <c r="H437" s="22" t="s">
        <v>71</v>
      </c>
      <c r="I437" s="22"/>
      <c r="J437" s="5" t="s">
        <v>71</v>
      </c>
      <c r="K437" s="5" t="s">
        <v>71</v>
      </c>
      <c r="L437" s="5" t="s">
        <v>43</v>
      </c>
      <c r="M437" s="5" t="s">
        <v>71</v>
      </c>
      <c r="N437" s="5" t="s">
        <v>43</v>
      </c>
      <c r="O437" s="5" t="s">
        <v>43</v>
      </c>
      <c r="P437" s="5" t="s">
        <v>43</v>
      </c>
      <c r="Q437" s="5" t="s">
        <v>43</v>
      </c>
      <c r="R437" s="5" t="s">
        <v>43</v>
      </c>
      <c r="S437" s="5" t="s">
        <v>43</v>
      </c>
      <c r="T437" s="5" t="s">
        <v>43</v>
      </c>
      <c r="U437" s="22" t="s">
        <v>43</v>
      </c>
      <c r="V437" s="22"/>
      <c r="W437" s="22" t="s">
        <v>43</v>
      </c>
      <c r="X437" s="22"/>
    </row>
    <row r="438" spans="2:24" ht="17.25" customHeight="1">
      <c r="B438" s="23"/>
      <c r="C438" s="23"/>
      <c r="D438" s="4"/>
      <c r="E438" s="4" t="s">
        <v>117</v>
      </c>
      <c r="F438" s="17" t="s">
        <v>118</v>
      </c>
      <c r="G438" s="17"/>
      <c r="H438" s="22" t="s">
        <v>558</v>
      </c>
      <c r="I438" s="22"/>
      <c r="J438" s="5" t="s">
        <v>558</v>
      </c>
      <c r="K438" s="5" t="s">
        <v>558</v>
      </c>
      <c r="L438" s="5" t="s">
        <v>43</v>
      </c>
      <c r="M438" s="5" t="s">
        <v>558</v>
      </c>
      <c r="N438" s="5" t="s">
        <v>43</v>
      </c>
      <c r="O438" s="5" t="s">
        <v>43</v>
      </c>
      <c r="P438" s="5" t="s">
        <v>43</v>
      </c>
      <c r="Q438" s="5" t="s">
        <v>43</v>
      </c>
      <c r="R438" s="5" t="s">
        <v>43</v>
      </c>
      <c r="S438" s="5" t="s">
        <v>43</v>
      </c>
      <c r="T438" s="5" t="s">
        <v>43</v>
      </c>
      <c r="U438" s="22" t="s">
        <v>43</v>
      </c>
      <c r="V438" s="22"/>
      <c r="W438" s="22" t="s">
        <v>43</v>
      </c>
      <c r="X438" s="22"/>
    </row>
    <row r="439" spans="2:24" ht="13.5" customHeight="1">
      <c r="B439" s="23"/>
      <c r="C439" s="23"/>
      <c r="D439" s="4"/>
      <c r="E439" s="4" t="s">
        <v>120</v>
      </c>
      <c r="F439" s="17" t="s">
        <v>121</v>
      </c>
      <c r="G439" s="17"/>
      <c r="H439" s="22" t="s">
        <v>205</v>
      </c>
      <c r="I439" s="22"/>
      <c r="J439" s="5" t="s">
        <v>205</v>
      </c>
      <c r="K439" s="5" t="s">
        <v>205</v>
      </c>
      <c r="L439" s="5" t="s">
        <v>43</v>
      </c>
      <c r="M439" s="5" t="s">
        <v>205</v>
      </c>
      <c r="N439" s="5" t="s">
        <v>43</v>
      </c>
      <c r="O439" s="5" t="s">
        <v>43</v>
      </c>
      <c r="P439" s="5" t="s">
        <v>43</v>
      </c>
      <c r="Q439" s="5" t="s">
        <v>43</v>
      </c>
      <c r="R439" s="5" t="s">
        <v>43</v>
      </c>
      <c r="S439" s="5" t="s">
        <v>43</v>
      </c>
      <c r="T439" s="5" t="s">
        <v>43</v>
      </c>
      <c r="U439" s="22" t="s">
        <v>43</v>
      </c>
      <c r="V439" s="22"/>
      <c r="W439" s="22" t="s">
        <v>43</v>
      </c>
      <c r="X439" s="22"/>
    </row>
    <row r="440" spans="2:24" ht="17.25" customHeight="1">
      <c r="B440" s="23"/>
      <c r="C440" s="23"/>
      <c r="D440" s="4"/>
      <c r="E440" s="4" t="s">
        <v>125</v>
      </c>
      <c r="F440" s="17" t="s">
        <v>126</v>
      </c>
      <c r="G440" s="17"/>
      <c r="H440" s="22" t="s">
        <v>205</v>
      </c>
      <c r="I440" s="22"/>
      <c r="J440" s="5" t="s">
        <v>205</v>
      </c>
      <c r="K440" s="5" t="s">
        <v>205</v>
      </c>
      <c r="L440" s="5" t="s">
        <v>43</v>
      </c>
      <c r="M440" s="5" t="s">
        <v>205</v>
      </c>
      <c r="N440" s="5" t="s">
        <v>43</v>
      </c>
      <c r="O440" s="5" t="s">
        <v>43</v>
      </c>
      <c r="P440" s="5" t="s">
        <v>43</v>
      </c>
      <c r="Q440" s="5" t="s">
        <v>43</v>
      </c>
      <c r="R440" s="5" t="s">
        <v>43</v>
      </c>
      <c r="S440" s="5" t="s">
        <v>43</v>
      </c>
      <c r="T440" s="5" t="s">
        <v>43</v>
      </c>
      <c r="U440" s="22" t="s">
        <v>43</v>
      </c>
      <c r="V440" s="22"/>
      <c r="W440" s="22" t="s">
        <v>43</v>
      </c>
      <c r="X440" s="22"/>
    </row>
    <row r="441" spans="2:24" ht="13.5" customHeight="1">
      <c r="B441" s="25"/>
      <c r="C441" s="25"/>
      <c r="D441" s="1" t="s">
        <v>559</v>
      </c>
      <c r="E441" s="1"/>
      <c r="F441" s="26" t="s">
        <v>560</v>
      </c>
      <c r="G441" s="26"/>
      <c r="H441" s="28" t="s">
        <v>561</v>
      </c>
      <c r="I441" s="28"/>
      <c r="J441" s="3" t="s">
        <v>562</v>
      </c>
      <c r="K441" s="3" t="s">
        <v>563</v>
      </c>
      <c r="L441" s="3" t="s">
        <v>564</v>
      </c>
      <c r="M441" s="3" t="s">
        <v>565</v>
      </c>
      <c r="N441" s="3" t="s">
        <v>43</v>
      </c>
      <c r="O441" s="3" t="s">
        <v>59</v>
      </c>
      <c r="P441" s="3" t="s">
        <v>43</v>
      </c>
      <c r="Q441" s="3" t="s">
        <v>43</v>
      </c>
      <c r="R441" s="3" t="s">
        <v>43</v>
      </c>
      <c r="S441" s="3" t="s">
        <v>566</v>
      </c>
      <c r="T441" s="3" t="s">
        <v>566</v>
      </c>
      <c r="U441" s="28" t="s">
        <v>43</v>
      </c>
      <c r="V441" s="28"/>
      <c r="W441" s="28" t="s">
        <v>43</v>
      </c>
      <c r="X441" s="28"/>
    </row>
    <row r="442" spans="2:24" ht="13.5" customHeight="1">
      <c r="B442" s="23"/>
      <c r="C442" s="23"/>
      <c r="D442" s="4"/>
      <c r="E442" s="4" t="s">
        <v>74</v>
      </c>
      <c r="F442" s="17" t="s">
        <v>75</v>
      </c>
      <c r="G442" s="17"/>
      <c r="H442" s="22" t="s">
        <v>59</v>
      </c>
      <c r="I442" s="22"/>
      <c r="J442" s="5" t="s">
        <v>59</v>
      </c>
      <c r="K442" s="5" t="s">
        <v>43</v>
      </c>
      <c r="L442" s="5" t="s">
        <v>43</v>
      </c>
      <c r="M442" s="5" t="s">
        <v>43</v>
      </c>
      <c r="N442" s="5" t="s">
        <v>43</v>
      </c>
      <c r="O442" s="5" t="s">
        <v>59</v>
      </c>
      <c r="P442" s="5" t="s">
        <v>43</v>
      </c>
      <c r="Q442" s="5" t="s">
        <v>43</v>
      </c>
      <c r="R442" s="5" t="s">
        <v>43</v>
      </c>
      <c r="S442" s="5" t="s">
        <v>43</v>
      </c>
      <c r="T442" s="5" t="s">
        <v>43</v>
      </c>
      <c r="U442" s="22" t="s">
        <v>43</v>
      </c>
      <c r="V442" s="22"/>
      <c r="W442" s="22" t="s">
        <v>43</v>
      </c>
      <c r="X442" s="22"/>
    </row>
    <row r="443" spans="2:24" ht="13.5" customHeight="1">
      <c r="B443" s="23"/>
      <c r="C443" s="23"/>
      <c r="D443" s="4"/>
      <c r="E443" s="4" t="s">
        <v>76</v>
      </c>
      <c r="F443" s="17" t="s">
        <v>77</v>
      </c>
      <c r="G443" s="17"/>
      <c r="H443" s="22" t="s">
        <v>567</v>
      </c>
      <c r="I443" s="22"/>
      <c r="J443" s="5" t="s">
        <v>567</v>
      </c>
      <c r="K443" s="5" t="s">
        <v>567</v>
      </c>
      <c r="L443" s="5" t="s">
        <v>567</v>
      </c>
      <c r="M443" s="5" t="s">
        <v>43</v>
      </c>
      <c r="N443" s="5" t="s">
        <v>43</v>
      </c>
      <c r="O443" s="5" t="s">
        <v>43</v>
      </c>
      <c r="P443" s="5" t="s">
        <v>43</v>
      </c>
      <c r="Q443" s="5" t="s">
        <v>43</v>
      </c>
      <c r="R443" s="5" t="s">
        <v>43</v>
      </c>
      <c r="S443" s="5" t="s">
        <v>43</v>
      </c>
      <c r="T443" s="5" t="s">
        <v>43</v>
      </c>
      <c r="U443" s="22" t="s">
        <v>43</v>
      </c>
      <c r="V443" s="22"/>
      <c r="W443" s="22" t="s">
        <v>43</v>
      </c>
      <c r="X443" s="22"/>
    </row>
    <row r="444" spans="2:24" ht="13.5" customHeight="1">
      <c r="B444" s="23"/>
      <c r="C444" s="23"/>
      <c r="D444" s="4"/>
      <c r="E444" s="4" t="s">
        <v>79</v>
      </c>
      <c r="F444" s="17" t="s">
        <v>80</v>
      </c>
      <c r="G444" s="17"/>
      <c r="H444" s="22" t="s">
        <v>568</v>
      </c>
      <c r="I444" s="22"/>
      <c r="J444" s="5" t="s">
        <v>568</v>
      </c>
      <c r="K444" s="5" t="s">
        <v>568</v>
      </c>
      <c r="L444" s="5" t="s">
        <v>568</v>
      </c>
      <c r="M444" s="5" t="s">
        <v>43</v>
      </c>
      <c r="N444" s="5" t="s">
        <v>43</v>
      </c>
      <c r="O444" s="5" t="s">
        <v>43</v>
      </c>
      <c r="P444" s="5" t="s">
        <v>43</v>
      </c>
      <c r="Q444" s="5" t="s">
        <v>43</v>
      </c>
      <c r="R444" s="5" t="s">
        <v>43</v>
      </c>
      <c r="S444" s="5" t="s">
        <v>43</v>
      </c>
      <c r="T444" s="5" t="s">
        <v>43</v>
      </c>
      <c r="U444" s="22" t="s">
        <v>43</v>
      </c>
      <c r="V444" s="22"/>
      <c r="W444" s="22" t="s">
        <v>43</v>
      </c>
      <c r="X444" s="22"/>
    </row>
    <row r="445" spans="2:24" ht="13.5" customHeight="1">
      <c r="B445" s="23"/>
      <c r="C445" s="23"/>
      <c r="D445" s="4"/>
      <c r="E445" s="4" t="s">
        <v>82</v>
      </c>
      <c r="F445" s="17" t="s">
        <v>83</v>
      </c>
      <c r="G445" s="17"/>
      <c r="H445" s="22" t="s">
        <v>569</v>
      </c>
      <c r="I445" s="22"/>
      <c r="J445" s="5" t="s">
        <v>569</v>
      </c>
      <c r="K445" s="5" t="s">
        <v>569</v>
      </c>
      <c r="L445" s="5" t="s">
        <v>569</v>
      </c>
      <c r="M445" s="5" t="s">
        <v>43</v>
      </c>
      <c r="N445" s="5" t="s">
        <v>43</v>
      </c>
      <c r="O445" s="5" t="s">
        <v>43</v>
      </c>
      <c r="P445" s="5" t="s">
        <v>43</v>
      </c>
      <c r="Q445" s="5" t="s">
        <v>43</v>
      </c>
      <c r="R445" s="5" t="s">
        <v>43</v>
      </c>
      <c r="S445" s="5" t="s">
        <v>43</v>
      </c>
      <c r="T445" s="5" t="s">
        <v>43</v>
      </c>
      <c r="U445" s="22" t="s">
        <v>43</v>
      </c>
      <c r="V445" s="22"/>
      <c r="W445" s="22" t="s">
        <v>43</v>
      </c>
      <c r="X445" s="22"/>
    </row>
    <row r="446" spans="2:24" ht="8.25" customHeight="1">
      <c r="B446" s="25" t="s">
        <v>0</v>
      </c>
      <c r="C446" s="25"/>
      <c r="D446" s="25" t="s">
        <v>1</v>
      </c>
      <c r="E446" s="25" t="s">
        <v>2</v>
      </c>
      <c r="F446" s="25" t="s">
        <v>3</v>
      </c>
      <c r="G446" s="25"/>
      <c r="H446" s="25" t="s">
        <v>4</v>
      </c>
      <c r="I446" s="25"/>
      <c r="J446" s="25" t="s">
        <v>5</v>
      </c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2:24" ht="11.25" customHeight="1">
      <c r="B447" s="25"/>
      <c r="C447" s="25"/>
      <c r="D447" s="25"/>
      <c r="E447" s="25"/>
      <c r="F447" s="25"/>
      <c r="G447" s="25"/>
      <c r="H447" s="25"/>
      <c r="I447" s="25"/>
      <c r="J447" s="25" t="s">
        <v>6</v>
      </c>
      <c r="K447" s="25" t="s">
        <v>7</v>
      </c>
      <c r="L447" s="25"/>
      <c r="M447" s="25"/>
      <c r="N447" s="25"/>
      <c r="O447" s="25"/>
      <c r="P447" s="25"/>
      <c r="Q447" s="25"/>
      <c r="R447" s="25"/>
      <c r="S447" s="25" t="s">
        <v>8</v>
      </c>
      <c r="T447" s="25" t="s">
        <v>7</v>
      </c>
      <c r="U447" s="25"/>
      <c r="V447" s="25"/>
      <c r="W447" s="25"/>
      <c r="X447" s="25"/>
    </row>
    <row r="448" spans="2:24" ht="2.25" customHeight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 t="s">
        <v>9</v>
      </c>
      <c r="U448" s="25" t="s">
        <v>10</v>
      </c>
      <c r="V448" s="25"/>
      <c r="W448" s="25" t="s">
        <v>11</v>
      </c>
      <c r="X448" s="25"/>
    </row>
    <row r="449" spans="2:24" ht="5.25" customHeight="1">
      <c r="B449" s="25"/>
      <c r="C449" s="25"/>
      <c r="D449" s="25"/>
      <c r="E449" s="25"/>
      <c r="F449" s="25"/>
      <c r="G449" s="25"/>
      <c r="H449" s="25"/>
      <c r="I449" s="25"/>
      <c r="J449" s="25"/>
      <c r="K449" s="25" t="s">
        <v>12</v>
      </c>
      <c r="L449" s="25" t="s">
        <v>7</v>
      </c>
      <c r="M449" s="25"/>
      <c r="N449" s="25" t="s">
        <v>13</v>
      </c>
      <c r="O449" s="25" t="s">
        <v>14</v>
      </c>
      <c r="P449" s="25" t="s">
        <v>15</v>
      </c>
      <c r="Q449" s="25" t="s">
        <v>16</v>
      </c>
      <c r="R449" s="25" t="s">
        <v>17</v>
      </c>
      <c r="S449" s="25"/>
      <c r="T449" s="25"/>
      <c r="U449" s="25"/>
      <c r="V449" s="25"/>
      <c r="W449" s="25"/>
      <c r="X449" s="25"/>
    </row>
    <row r="450" spans="2:24" ht="2.25" customHeight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 t="s">
        <v>18</v>
      </c>
      <c r="V450" s="25"/>
      <c r="W450" s="25"/>
      <c r="X450" s="25"/>
    </row>
    <row r="451" spans="2:24" ht="39.75" customHeight="1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1" t="s">
        <v>19</v>
      </c>
      <c r="M451" s="1" t="s">
        <v>20</v>
      </c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2:24" ht="8.25" customHeight="1">
      <c r="B452" s="29" t="s">
        <v>21</v>
      </c>
      <c r="C452" s="29"/>
      <c r="D452" s="2" t="s">
        <v>22</v>
      </c>
      <c r="E452" s="2" t="s">
        <v>23</v>
      </c>
      <c r="F452" s="29" t="s">
        <v>24</v>
      </c>
      <c r="G452" s="29"/>
      <c r="H452" s="29" t="s">
        <v>25</v>
      </c>
      <c r="I452" s="29"/>
      <c r="J452" s="2" t="s">
        <v>26</v>
      </c>
      <c r="K452" s="2" t="s">
        <v>27</v>
      </c>
      <c r="L452" s="2" t="s">
        <v>28</v>
      </c>
      <c r="M452" s="2" t="s">
        <v>29</v>
      </c>
      <c r="N452" s="2" t="s">
        <v>30</v>
      </c>
      <c r="O452" s="2" t="s">
        <v>31</v>
      </c>
      <c r="P452" s="2" t="s">
        <v>32</v>
      </c>
      <c r="Q452" s="2" t="s">
        <v>33</v>
      </c>
      <c r="R452" s="2" t="s">
        <v>34</v>
      </c>
      <c r="S452" s="2" t="s">
        <v>35</v>
      </c>
      <c r="T452" s="2" t="s">
        <v>36</v>
      </c>
      <c r="U452" s="29" t="s">
        <v>37</v>
      </c>
      <c r="V452" s="29"/>
      <c r="W452" s="29" t="s">
        <v>38</v>
      </c>
      <c r="X452" s="29"/>
    </row>
    <row r="453" spans="2:24" ht="13.5" customHeight="1">
      <c r="B453" s="23"/>
      <c r="C453" s="23"/>
      <c r="D453" s="4"/>
      <c r="E453" s="4" t="s">
        <v>85</v>
      </c>
      <c r="F453" s="17" t="s">
        <v>86</v>
      </c>
      <c r="G453" s="17"/>
      <c r="H453" s="22" t="s">
        <v>570</v>
      </c>
      <c r="I453" s="22"/>
      <c r="J453" s="5" t="s">
        <v>570</v>
      </c>
      <c r="K453" s="5" t="s">
        <v>570</v>
      </c>
      <c r="L453" s="5" t="s">
        <v>570</v>
      </c>
      <c r="M453" s="5" t="s">
        <v>43</v>
      </c>
      <c r="N453" s="5" t="s">
        <v>43</v>
      </c>
      <c r="O453" s="5" t="s">
        <v>43</v>
      </c>
      <c r="P453" s="5" t="s">
        <v>43</v>
      </c>
      <c r="Q453" s="5" t="s">
        <v>43</v>
      </c>
      <c r="R453" s="5" t="s">
        <v>43</v>
      </c>
      <c r="S453" s="5" t="s">
        <v>43</v>
      </c>
      <c r="T453" s="5" t="s">
        <v>43</v>
      </c>
      <c r="U453" s="22" t="s">
        <v>43</v>
      </c>
      <c r="V453" s="22"/>
      <c r="W453" s="22" t="s">
        <v>43</v>
      </c>
      <c r="X453" s="22"/>
    </row>
    <row r="454" spans="2:24" ht="13.5" customHeight="1">
      <c r="B454" s="23"/>
      <c r="C454" s="23"/>
      <c r="D454" s="4"/>
      <c r="E454" s="4" t="s">
        <v>88</v>
      </c>
      <c r="F454" s="17" t="s">
        <v>89</v>
      </c>
      <c r="G454" s="17"/>
      <c r="H454" s="22" t="s">
        <v>138</v>
      </c>
      <c r="I454" s="22"/>
      <c r="J454" s="5" t="s">
        <v>138</v>
      </c>
      <c r="K454" s="5" t="s">
        <v>138</v>
      </c>
      <c r="L454" s="5" t="s">
        <v>138</v>
      </c>
      <c r="M454" s="5" t="s">
        <v>43</v>
      </c>
      <c r="N454" s="5" t="s">
        <v>43</v>
      </c>
      <c r="O454" s="5" t="s">
        <v>43</v>
      </c>
      <c r="P454" s="5" t="s">
        <v>43</v>
      </c>
      <c r="Q454" s="5" t="s">
        <v>43</v>
      </c>
      <c r="R454" s="5" t="s">
        <v>43</v>
      </c>
      <c r="S454" s="5" t="s">
        <v>43</v>
      </c>
      <c r="T454" s="5" t="s">
        <v>43</v>
      </c>
      <c r="U454" s="22" t="s">
        <v>43</v>
      </c>
      <c r="V454" s="22"/>
      <c r="W454" s="22" t="s">
        <v>43</v>
      </c>
      <c r="X454" s="22"/>
    </row>
    <row r="455" spans="2:24" ht="13.5" customHeight="1">
      <c r="B455" s="23"/>
      <c r="C455" s="23"/>
      <c r="D455" s="4"/>
      <c r="E455" s="4" t="s">
        <v>60</v>
      </c>
      <c r="F455" s="17" t="s">
        <v>61</v>
      </c>
      <c r="G455" s="17"/>
      <c r="H455" s="22" t="s">
        <v>571</v>
      </c>
      <c r="I455" s="22"/>
      <c r="J455" s="5" t="s">
        <v>571</v>
      </c>
      <c r="K455" s="5" t="s">
        <v>571</v>
      </c>
      <c r="L455" s="5" t="s">
        <v>43</v>
      </c>
      <c r="M455" s="5" t="s">
        <v>571</v>
      </c>
      <c r="N455" s="5" t="s">
        <v>43</v>
      </c>
      <c r="O455" s="5" t="s">
        <v>43</v>
      </c>
      <c r="P455" s="5" t="s">
        <v>43</v>
      </c>
      <c r="Q455" s="5" t="s">
        <v>43</v>
      </c>
      <c r="R455" s="5" t="s">
        <v>43</v>
      </c>
      <c r="S455" s="5" t="s">
        <v>43</v>
      </c>
      <c r="T455" s="5" t="s">
        <v>43</v>
      </c>
      <c r="U455" s="22" t="s">
        <v>43</v>
      </c>
      <c r="V455" s="22"/>
      <c r="W455" s="22" t="s">
        <v>43</v>
      </c>
      <c r="X455" s="22"/>
    </row>
    <row r="456" spans="2:24" ht="13.5" customHeight="1">
      <c r="B456" s="23"/>
      <c r="C456" s="23"/>
      <c r="D456" s="4"/>
      <c r="E456" s="4" t="s">
        <v>95</v>
      </c>
      <c r="F456" s="17" t="s">
        <v>96</v>
      </c>
      <c r="G456" s="17"/>
      <c r="H456" s="22" t="s">
        <v>59</v>
      </c>
      <c r="I456" s="22"/>
      <c r="J456" s="5" t="s">
        <v>59</v>
      </c>
      <c r="K456" s="5" t="s">
        <v>59</v>
      </c>
      <c r="L456" s="5" t="s">
        <v>43</v>
      </c>
      <c r="M456" s="5" t="s">
        <v>59</v>
      </c>
      <c r="N456" s="5" t="s">
        <v>43</v>
      </c>
      <c r="O456" s="5" t="s">
        <v>43</v>
      </c>
      <c r="P456" s="5" t="s">
        <v>43</v>
      </c>
      <c r="Q456" s="5" t="s">
        <v>43</v>
      </c>
      <c r="R456" s="5" t="s">
        <v>43</v>
      </c>
      <c r="S456" s="5" t="s">
        <v>43</v>
      </c>
      <c r="T456" s="5" t="s">
        <v>43</v>
      </c>
      <c r="U456" s="22" t="s">
        <v>43</v>
      </c>
      <c r="V456" s="22"/>
      <c r="W456" s="22" t="s">
        <v>43</v>
      </c>
      <c r="X456" s="22"/>
    </row>
    <row r="457" spans="2:24" ht="13.5" customHeight="1">
      <c r="B457" s="23"/>
      <c r="C457" s="23"/>
      <c r="D457" s="4"/>
      <c r="E457" s="4" t="s">
        <v>98</v>
      </c>
      <c r="F457" s="17" t="s">
        <v>99</v>
      </c>
      <c r="G457" s="17"/>
      <c r="H457" s="22" t="s">
        <v>156</v>
      </c>
      <c r="I457" s="22"/>
      <c r="J457" s="5" t="s">
        <v>156</v>
      </c>
      <c r="K457" s="5" t="s">
        <v>156</v>
      </c>
      <c r="L457" s="5" t="s">
        <v>43</v>
      </c>
      <c r="M457" s="5" t="s">
        <v>156</v>
      </c>
      <c r="N457" s="5" t="s">
        <v>43</v>
      </c>
      <c r="O457" s="5" t="s">
        <v>43</v>
      </c>
      <c r="P457" s="5" t="s">
        <v>43</v>
      </c>
      <c r="Q457" s="5" t="s">
        <v>43</v>
      </c>
      <c r="R457" s="5" t="s">
        <v>43</v>
      </c>
      <c r="S457" s="5" t="s">
        <v>43</v>
      </c>
      <c r="T457" s="5" t="s">
        <v>43</v>
      </c>
      <c r="U457" s="22" t="s">
        <v>43</v>
      </c>
      <c r="V457" s="22"/>
      <c r="W457" s="22" t="s">
        <v>43</v>
      </c>
      <c r="X457" s="22"/>
    </row>
    <row r="458" spans="2:24" ht="13.5" customHeight="1">
      <c r="B458" s="23"/>
      <c r="C458" s="23"/>
      <c r="D458" s="4"/>
      <c r="E458" s="4" t="s">
        <v>63</v>
      </c>
      <c r="F458" s="17" t="s">
        <v>64</v>
      </c>
      <c r="G458" s="17"/>
      <c r="H458" s="22" t="s">
        <v>572</v>
      </c>
      <c r="I458" s="22"/>
      <c r="J458" s="5" t="s">
        <v>572</v>
      </c>
      <c r="K458" s="5" t="s">
        <v>572</v>
      </c>
      <c r="L458" s="5" t="s">
        <v>43</v>
      </c>
      <c r="M458" s="5" t="s">
        <v>572</v>
      </c>
      <c r="N458" s="5" t="s">
        <v>43</v>
      </c>
      <c r="O458" s="5" t="s">
        <v>43</v>
      </c>
      <c r="P458" s="5" t="s">
        <v>43</v>
      </c>
      <c r="Q458" s="5" t="s">
        <v>43</v>
      </c>
      <c r="R458" s="5" t="s">
        <v>43</v>
      </c>
      <c r="S458" s="5" t="s">
        <v>43</v>
      </c>
      <c r="T458" s="5" t="s">
        <v>43</v>
      </c>
      <c r="U458" s="22" t="s">
        <v>43</v>
      </c>
      <c r="V458" s="22"/>
      <c r="W458" s="22" t="s">
        <v>43</v>
      </c>
      <c r="X458" s="22"/>
    </row>
    <row r="459" spans="2:24" ht="24" customHeight="1">
      <c r="B459" s="23"/>
      <c r="C459" s="23"/>
      <c r="D459" s="4"/>
      <c r="E459" s="4" t="s">
        <v>105</v>
      </c>
      <c r="F459" s="17" t="s">
        <v>106</v>
      </c>
      <c r="G459" s="17"/>
      <c r="H459" s="22" t="s">
        <v>505</v>
      </c>
      <c r="I459" s="22"/>
      <c r="J459" s="5" t="s">
        <v>505</v>
      </c>
      <c r="K459" s="5" t="s">
        <v>505</v>
      </c>
      <c r="L459" s="5" t="s">
        <v>43</v>
      </c>
      <c r="M459" s="5" t="s">
        <v>505</v>
      </c>
      <c r="N459" s="5" t="s">
        <v>43</v>
      </c>
      <c r="O459" s="5" t="s">
        <v>43</v>
      </c>
      <c r="P459" s="5" t="s">
        <v>43</v>
      </c>
      <c r="Q459" s="5" t="s">
        <v>43</v>
      </c>
      <c r="R459" s="5" t="s">
        <v>43</v>
      </c>
      <c r="S459" s="5" t="s">
        <v>43</v>
      </c>
      <c r="T459" s="5" t="s">
        <v>43</v>
      </c>
      <c r="U459" s="22" t="s">
        <v>43</v>
      </c>
      <c r="V459" s="22"/>
      <c r="W459" s="22" t="s">
        <v>43</v>
      </c>
      <c r="X459" s="22"/>
    </row>
    <row r="460" spans="2:24" ht="13.5" customHeight="1">
      <c r="B460" s="23"/>
      <c r="C460" s="23"/>
      <c r="D460" s="4"/>
      <c r="E460" s="4" t="s">
        <v>111</v>
      </c>
      <c r="F460" s="17" t="s">
        <v>112</v>
      </c>
      <c r="G460" s="17"/>
      <c r="H460" s="22" t="s">
        <v>505</v>
      </c>
      <c r="I460" s="22"/>
      <c r="J460" s="5" t="s">
        <v>505</v>
      </c>
      <c r="K460" s="5" t="s">
        <v>505</v>
      </c>
      <c r="L460" s="5" t="s">
        <v>43</v>
      </c>
      <c r="M460" s="5" t="s">
        <v>505</v>
      </c>
      <c r="N460" s="5" t="s">
        <v>43</v>
      </c>
      <c r="O460" s="5" t="s">
        <v>43</v>
      </c>
      <c r="P460" s="5" t="s">
        <v>43</v>
      </c>
      <c r="Q460" s="5" t="s">
        <v>43</v>
      </c>
      <c r="R460" s="5" t="s">
        <v>43</v>
      </c>
      <c r="S460" s="5" t="s">
        <v>43</v>
      </c>
      <c r="T460" s="5" t="s">
        <v>43</v>
      </c>
      <c r="U460" s="22" t="s">
        <v>43</v>
      </c>
      <c r="V460" s="22"/>
      <c r="W460" s="22" t="s">
        <v>43</v>
      </c>
      <c r="X460" s="22"/>
    </row>
    <row r="461" spans="2:24" ht="13.5" customHeight="1">
      <c r="B461" s="23"/>
      <c r="C461" s="23"/>
      <c r="D461" s="4"/>
      <c r="E461" s="4" t="s">
        <v>114</v>
      </c>
      <c r="F461" s="17" t="s">
        <v>115</v>
      </c>
      <c r="G461" s="17"/>
      <c r="H461" s="22" t="s">
        <v>116</v>
      </c>
      <c r="I461" s="22"/>
      <c r="J461" s="5" t="s">
        <v>116</v>
      </c>
      <c r="K461" s="5" t="s">
        <v>116</v>
      </c>
      <c r="L461" s="5" t="s">
        <v>43</v>
      </c>
      <c r="M461" s="5" t="s">
        <v>116</v>
      </c>
      <c r="N461" s="5" t="s">
        <v>43</v>
      </c>
      <c r="O461" s="5" t="s">
        <v>43</v>
      </c>
      <c r="P461" s="5" t="s">
        <v>43</v>
      </c>
      <c r="Q461" s="5" t="s">
        <v>43</v>
      </c>
      <c r="R461" s="5" t="s">
        <v>43</v>
      </c>
      <c r="S461" s="5" t="s">
        <v>43</v>
      </c>
      <c r="T461" s="5" t="s">
        <v>43</v>
      </c>
      <c r="U461" s="22" t="s">
        <v>43</v>
      </c>
      <c r="V461" s="22"/>
      <c r="W461" s="22" t="s">
        <v>43</v>
      </c>
      <c r="X461" s="22"/>
    </row>
    <row r="462" spans="2:24" ht="17.25" customHeight="1">
      <c r="B462" s="23"/>
      <c r="C462" s="23"/>
      <c r="D462" s="4"/>
      <c r="E462" s="4" t="s">
        <v>117</v>
      </c>
      <c r="F462" s="17" t="s">
        <v>118</v>
      </c>
      <c r="G462" s="17"/>
      <c r="H462" s="22" t="s">
        <v>573</v>
      </c>
      <c r="I462" s="22"/>
      <c r="J462" s="5" t="s">
        <v>573</v>
      </c>
      <c r="K462" s="5" t="s">
        <v>573</v>
      </c>
      <c r="L462" s="5" t="s">
        <v>43</v>
      </c>
      <c r="M462" s="5" t="s">
        <v>573</v>
      </c>
      <c r="N462" s="5" t="s">
        <v>43</v>
      </c>
      <c r="O462" s="5" t="s">
        <v>43</v>
      </c>
      <c r="P462" s="5" t="s">
        <v>43</v>
      </c>
      <c r="Q462" s="5" t="s">
        <v>43</v>
      </c>
      <c r="R462" s="5" t="s">
        <v>43</v>
      </c>
      <c r="S462" s="5" t="s">
        <v>43</v>
      </c>
      <c r="T462" s="5" t="s">
        <v>43</v>
      </c>
      <c r="U462" s="22" t="s">
        <v>43</v>
      </c>
      <c r="V462" s="22"/>
      <c r="W462" s="22" t="s">
        <v>43</v>
      </c>
      <c r="X462" s="22"/>
    </row>
    <row r="463" spans="2:24" ht="17.25" customHeight="1">
      <c r="B463" s="23"/>
      <c r="C463" s="23"/>
      <c r="D463" s="4"/>
      <c r="E463" s="4" t="s">
        <v>574</v>
      </c>
      <c r="F463" s="17" t="s">
        <v>575</v>
      </c>
      <c r="G463" s="17"/>
      <c r="H463" s="22" t="s">
        <v>62</v>
      </c>
      <c r="I463" s="22"/>
      <c r="J463" s="5" t="s">
        <v>62</v>
      </c>
      <c r="K463" s="5" t="s">
        <v>62</v>
      </c>
      <c r="L463" s="5" t="s">
        <v>43</v>
      </c>
      <c r="M463" s="5" t="s">
        <v>62</v>
      </c>
      <c r="N463" s="5" t="s">
        <v>43</v>
      </c>
      <c r="O463" s="5" t="s">
        <v>43</v>
      </c>
      <c r="P463" s="5" t="s">
        <v>43</v>
      </c>
      <c r="Q463" s="5" t="s">
        <v>43</v>
      </c>
      <c r="R463" s="5" t="s">
        <v>43</v>
      </c>
      <c r="S463" s="5" t="s">
        <v>43</v>
      </c>
      <c r="T463" s="5" t="s">
        <v>43</v>
      </c>
      <c r="U463" s="22" t="s">
        <v>43</v>
      </c>
      <c r="V463" s="22"/>
      <c r="W463" s="22" t="s">
        <v>43</v>
      </c>
      <c r="X463" s="22"/>
    </row>
    <row r="464" spans="2:24" ht="13.5" customHeight="1">
      <c r="B464" s="23"/>
      <c r="C464" s="23"/>
      <c r="D464" s="4"/>
      <c r="E464" s="4" t="s">
        <v>120</v>
      </c>
      <c r="F464" s="17" t="s">
        <v>121</v>
      </c>
      <c r="G464" s="17"/>
      <c r="H464" s="22" t="s">
        <v>100</v>
      </c>
      <c r="I464" s="22"/>
      <c r="J464" s="5" t="s">
        <v>100</v>
      </c>
      <c r="K464" s="5" t="s">
        <v>100</v>
      </c>
      <c r="L464" s="5" t="s">
        <v>43</v>
      </c>
      <c r="M464" s="5" t="s">
        <v>100</v>
      </c>
      <c r="N464" s="5" t="s">
        <v>43</v>
      </c>
      <c r="O464" s="5" t="s">
        <v>43</v>
      </c>
      <c r="P464" s="5" t="s">
        <v>43</v>
      </c>
      <c r="Q464" s="5" t="s">
        <v>43</v>
      </c>
      <c r="R464" s="5" t="s">
        <v>43</v>
      </c>
      <c r="S464" s="5" t="s">
        <v>43</v>
      </c>
      <c r="T464" s="5" t="s">
        <v>43</v>
      </c>
      <c r="U464" s="22" t="s">
        <v>43</v>
      </c>
      <c r="V464" s="22"/>
      <c r="W464" s="22" t="s">
        <v>43</v>
      </c>
      <c r="X464" s="22"/>
    </row>
    <row r="465" spans="2:24" ht="13.5" customHeight="1">
      <c r="B465" s="23"/>
      <c r="C465" s="23"/>
      <c r="D465" s="4"/>
      <c r="E465" s="4" t="s">
        <v>123</v>
      </c>
      <c r="F465" s="17" t="s">
        <v>124</v>
      </c>
      <c r="G465" s="17"/>
      <c r="H465" s="22" t="s">
        <v>90</v>
      </c>
      <c r="I465" s="22"/>
      <c r="J465" s="5" t="s">
        <v>90</v>
      </c>
      <c r="K465" s="5" t="s">
        <v>90</v>
      </c>
      <c r="L465" s="5" t="s">
        <v>43</v>
      </c>
      <c r="M465" s="5" t="s">
        <v>90</v>
      </c>
      <c r="N465" s="5" t="s">
        <v>43</v>
      </c>
      <c r="O465" s="5" t="s">
        <v>43</v>
      </c>
      <c r="P465" s="5" t="s">
        <v>43</v>
      </c>
      <c r="Q465" s="5" t="s">
        <v>43</v>
      </c>
      <c r="R465" s="5" t="s">
        <v>43</v>
      </c>
      <c r="S465" s="5" t="s">
        <v>43</v>
      </c>
      <c r="T465" s="5" t="s">
        <v>43</v>
      </c>
      <c r="U465" s="22" t="s">
        <v>43</v>
      </c>
      <c r="V465" s="22"/>
      <c r="W465" s="22" t="s">
        <v>43</v>
      </c>
      <c r="X465" s="22"/>
    </row>
    <row r="466" spans="2:24" ht="17.25" customHeight="1">
      <c r="B466" s="23"/>
      <c r="C466" s="23"/>
      <c r="D466" s="4"/>
      <c r="E466" s="4" t="s">
        <v>125</v>
      </c>
      <c r="F466" s="17" t="s">
        <v>126</v>
      </c>
      <c r="G466" s="17"/>
      <c r="H466" s="22" t="s">
        <v>100</v>
      </c>
      <c r="I466" s="22"/>
      <c r="J466" s="5" t="s">
        <v>100</v>
      </c>
      <c r="K466" s="5" t="s">
        <v>100</v>
      </c>
      <c r="L466" s="5" t="s">
        <v>43</v>
      </c>
      <c r="M466" s="5" t="s">
        <v>100</v>
      </c>
      <c r="N466" s="5" t="s">
        <v>43</v>
      </c>
      <c r="O466" s="5" t="s">
        <v>43</v>
      </c>
      <c r="P466" s="5" t="s">
        <v>43</v>
      </c>
      <c r="Q466" s="5" t="s">
        <v>43</v>
      </c>
      <c r="R466" s="5" t="s">
        <v>43</v>
      </c>
      <c r="S466" s="5" t="s">
        <v>43</v>
      </c>
      <c r="T466" s="5" t="s">
        <v>43</v>
      </c>
      <c r="U466" s="22" t="s">
        <v>43</v>
      </c>
      <c r="V466" s="22"/>
      <c r="W466" s="22" t="s">
        <v>43</v>
      </c>
      <c r="X466" s="22"/>
    </row>
    <row r="467" spans="2:24" ht="13.5" customHeight="1">
      <c r="B467" s="23"/>
      <c r="C467" s="23"/>
      <c r="D467" s="4"/>
      <c r="E467" s="4" t="s">
        <v>576</v>
      </c>
      <c r="F467" s="17" t="s">
        <v>577</v>
      </c>
      <c r="G467" s="17"/>
      <c r="H467" s="22" t="s">
        <v>104</v>
      </c>
      <c r="I467" s="22"/>
      <c r="J467" s="5" t="s">
        <v>104</v>
      </c>
      <c r="K467" s="5" t="s">
        <v>104</v>
      </c>
      <c r="L467" s="5" t="s">
        <v>43</v>
      </c>
      <c r="M467" s="5" t="s">
        <v>104</v>
      </c>
      <c r="N467" s="5" t="s">
        <v>43</v>
      </c>
      <c r="O467" s="5" t="s">
        <v>43</v>
      </c>
      <c r="P467" s="5" t="s">
        <v>43</v>
      </c>
      <c r="Q467" s="5" t="s">
        <v>43</v>
      </c>
      <c r="R467" s="5" t="s">
        <v>43</v>
      </c>
      <c r="S467" s="5" t="s">
        <v>43</v>
      </c>
      <c r="T467" s="5" t="s">
        <v>43</v>
      </c>
      <c r="U467" s="22" t="s">
        <v>43</v>
      </c>
      <c r="V467" s="22"/>
      <c r="W467" s="22" t="s">
        <v>43</v>
      </c>
      <c r="X467" s="22"/>
    </row>
    <row r="468" spans="2:24" ht="30" customHeight="1">
      <c r="B468" s="23"/>
      <c r="C468" s="23"/>
      <c r="D468" s="4"/>
      <c r="E468" s="4" t="s">
        <v>578</v>
      </c>
      <c r="F468" s="17" t="s">
        <v>579</v>
      </c>
      <c r="G468" s="17"/>
      <c r="H468" s="22" t="s">
        <v>566</v>
      </c>
      <c r="I468" s="22"/>
      <c r="J468" s="5" t="s">
        <v>43</v>
      </c>
      <c r="K468" s="5" t="s">
        <v>43</v>
      </c>
      <c r="L468" s="5" t="s">
        <v>43</v>
      </c>
      <c r="M468" s="5" t="s">
        <v>43</v>
      </c>
      <c r="N468" s="5" t="s">
        <v>43</v>
      </c>
      <c r="O468" s="5" t="s">
        <v>43</v>
      </c>
      <c r="P468" s="5" t="s">
        <v>43</v>
      </c>
      <c r="Q468" s="5" t="s">
        <v>43</v>
      </c>
      <c r="R468" s="5" t="s">
        <v>43</v>
      </c>
      <c r="S468" s="5" t="s">
        <v>566</v>
      </c>
      <c r="T468" s="5" t="s">
        <v>566</v>
      </c>
      <c r="U468" s="22" t="s">
        <v>43</v>
      </c>
      <c r="V468" s="22"/>
      <c r="W468" s="22" t="s">
        <v>43</v>
      </c>
      <c r="X468" s="22"/>
    </row>
    <row r="469" spans="2:24" ht="13.5" customHeight="1">
      <c r="B469" s="25"/>
      <c r="C469" s="25"/>
      <c r="D469" s="1" t="s">
        <v>580</v>
      </c>
      <c r="E469" s="1"/>
      <c r="F469" s="26" t="s">
        <v>581</v>
      </c>
      <c r="G469" s="26"/>
      <c r="H469" s="28" t="s">
        <v>582</v>
      </c>
      <c r="I469" s="28"/>
      <c r="J469" s="3" t="s">
        <v>582</v>
      </c>
      <c r="K469" s="3" t="s">
        <v>582</v>
      </c>
      <c r="L469" s="3" t="s">
        <v>43</v>
      </c>
      <c r="M469" s="3" t="s">
        <v>582</v>
      </c>
      <c r="N469" s="3" t="s">
        <v>43</v>
      </c>
      <c r="O469" s="3" t="s">
        <v>43</v>
      </c>
      <c r="P469" s="3" t="s">
        <v>43</v>
      </c>
      <c r="Q469" s="3" t="s">
        <v>43</v>
      </c>
      <c r="R469" s="3" t="s">
        <v>43</v>
      </c>
      <c r="S469" s="3" t="s">
        <v>43</v>
      </c>
      <c r="T469" s="3" t="s">
        <v>43</v>
      </c>
      <c r="U469" s="28" t="s">
        <v>43</v>
      </c>
      <c r="V469" s="28"/>
      <c r="W469" s="28" t="s">
        <v>43</v>
      </c>
      <c r="X469" s="28"/>
    </row>
    <row r="470" spans="2:24" ht="13.5" customHeight="1">
      <c r="B470" s="23"/>
      <c r="C470" s="23"/>
      <c r="D470" s="4"/>
      <c r="E470" s="4" t="s">
        <v>60</v>
      </c>
      <c r="F470" s="17" t="s">
        <v>61</v>
      </c>
      <c r="G470" s="17"/>
      <c r="H470" s="22" t="s">
        <v>116</v>
      </c>
      <c r="I470" s="22"/>
      <c r="J470" s="5" t="s">
        <v>116</v>
      </c>
      <c r="K470" s="5" t="s">
        <v>116</v>
      </c>
      <c r="L470" s="5" t="s">
        <v>43</v>
      </c>
      <c r="M470" s="5" t="s">
        <v>116</v>
      </c>
      <c r="N470" s="5" t="s">
        <v>43</v>
      </c>
      <c r="O470" s="5" t="s">
        <v>43</v>
      </c>
      <c r="P470" s="5" t="s">
        <v>43</v>
      </c>
      <c r="Q470" s="5" t="s">
        <v>43</v>
      </c>
      <c r="R470" s="5" t="s">
        <v>43</v>
      </c>
      <c r="S470" s="5" t="s">
        <v>43</v>
      </c>
      <c r="T470" s="5" t="s">
        <v>43</v>
      </c>
      <c r="U470" s="22" t="s">
        <v>43</v>
      </c>
      <c r="V470" s="22"/>
      <c r="W470" s="22" t="s">
        <v>43</v>
      </c>
      <c r="X470" s="22"/>
    </row>
    <row r="471" spans="2:24" ht="13.5" customHeight="1">
      <c r="B471" s="23"/>
      <c r="C471" s="23"/>
      <c r="D471" s="4"/>
      <c r="E471" s="4" t="s">
        <v>63</v>
      </c>
      <c r="F471" s="17" t="s">
        <v>64</v>
      </c>
      <c r="G471" s="17"/>
      <c r="H471" s="22" t="s">
        <v>97</v>
      </c>
      <c r="I471" s="22"/>
      <c r="J471" s="5" t="s">
        <v>97</v>
      </c>
      <c r="K471" s="5" t="s">
        <v>97</v>
      </c>
      <c r="L471" s="5" t="s">
        <v>43</v>
      </c>
      <c r="M471" s="5" t="s">
        <v>97</v>
      </c>
      <c r="N471" s="5" t="s">
        <v>43</v>
      </c>
      <c r="O471" s="5" t="s">
        <v>43</v>
      </c>
      <c r="P471" s="5" t="s">
        <v>43</v>
      </c>
      <c r="Q471" s="5" t="s">
        <v>43</v>
      </c>
      <c r="R471" s="5" t="s">
        <v>43</v>
      </c>
      <c r="S471" s="5" t="s">
        <v>43</v>
      </c>
      <c r="T471" s="5" t="s">
        <v>43</v>
      </c>
      <c r="U471" s="22" t="s">
        <v>43</v>
      </c>
      <c r="V471" s="22"/>
      <c r="W471" s="22" t="s">
        <v>43</v>
      </c>
      <c r="X471" s="22"/>
    </row>
    <row r="472" spans="2:24" ht="13.5" customHeight="1">
      <c r="B472" s="25"/>
      <c r="C472" s="25"/>
      <c r="D472" s="1" t="s">
        <v>583</v>
      </c>
      <c r="E472" s="1"/>
      <c r="F472" s="26" t="s">
        <v>584</v>
      </c>
      <c r="G472" s="26"/>
      <c r="H472" s="28" t="s">
        <v>122</v>
      </c>
      <c r="I472" s="28"/>
      <c r="J472" s="3" t="s">
        <v>122</v>
      </c>
      <c r="K472" s="3" t="s">
        <v>122</v>
      </c>
      <c r="L472" s="3" t="s">
        <v>43</v>
      </c>
      <c r="M472" s="3" t="s">
        <v>122</v>
      </c>
      <c r="N472" s="3" t="s">
        <v>43</v>
      </c>
      <c r="O472" s="3" t="s">
        <v>43</v>
      </c>
      <c r="P472" s="3" t="s">
        <v>43</v>
      </c>
      <c r="Q472" s="3" t="s">
        <v>43</v>
      </c>
      <c r="R472" s="3" t="s">
        <v>43</v>
      </c>
      <c r="S472" s="3" t="s">
        <v>43</v>
      </c>
      <c r="T472" s="3" t="s">
        <v>43</v>
      </c>
      <c r="U472" s="28" t="s">
        <v>43</v>
      </c>
      <c r="V472" s="28"/>
      <c r="W472" s="28" t="s">
        <v>43</v>
      </c>
      <c r="X472" s="28"/>
    </row>
    <row r="473" spans="2:24" ht="13.5" customHeight="1">
      <c r="B473" s="23"/>
      <c r="C473" s="23"/>
      <c r="D473" s="4"/>
      <c r="E473" s="4" t="s">
        <v>60</v>
      </c>
      <c r="F473" s="17" t="s">
        <v>61</v>
      </c>
      <c r="G473" s="17"/>
      <c r="H473" s="22" t="s">
        <v>148</v>
      </c>
      <c r="I473" s="22"/>
      <c r="J473" s="5" t="s">
        <v>148</v>
      </c>
      <c r="K473" s="5" t="s">
        <v>148</v>
      </c>
      <c r="L473" s="5" t="s">
        <v>43</v>
      </c>
      <c r="M473" s="5" t="s">
        <v>148</v>
      </c>
      <c r="N473" s="5" t="s">
        <v>43</v>
      </c>
      <c r="O473" s="5" t="s">
        <v>43</v>
      </c>
      <c r="P473" s="5" t="s">
        <v>43</v>
      </c>
      <c r="Q473" s="5" t="s">
        <v>43</v>
      </c>
      <c r="R473" s="5" t="s">
        <v>43</v>
      </c>
      <c r="S473" s="5" t="s">
        <v>43</v>
      </c>
      <c r="T473" s="5" t="s">
        <v>43</v>
      </c>
      <c r="U473" s="22" t="s">
        <v>43</v>
      </c>
      <c r="V473" s="22"/>
      <c r="W473" s="22" t="s">
        <v>43</v>
      </c>
      <c r="X473" s="22"/>
    </row>
    <row r="474" spans="2:24" ht="13.5" customHeight="1">
      <c r="B474" s="23"/>
      <c r="C474" s="23"/>
      <c r="D474" s="4"/>
      <c r="E474" s="4" t="s">
        <v>63</v>
      </c>
      <c r="F474" s="17" t="s">
        <v>64</v>
      </c>
      <c r="G474" s="17"/>
      <c r="H474" s="22" t="s">
        <v>90</v>
      </c>
      <c r="I474" s="22"/>
      <c r="J474" s="5" t="s">
        <v>90</v>
      </c>
      <c r="K474" s="5" t="s">
        <v>90</v>
      </c>
      <c r="L474" s="5" t="s">
        <v>43</v>
      </c>
      <c r="M474" s="5" t="s">
        <v>90</v>
      </c>
      <c r="N474" s="5" t="s">
        <v>43</v>
      </c>
      <c r="O474" s="5" t="s">
        <v>43</v>
      </c>
      <c r="P474" s="5" t="s">
        <v>43</v>
      </c>
      <c r="Q474" s="5" t="s">
        <v>43</v>
      </c>
      <c r="R474" s="5" t="s">
        <v>43</v>
      </c>
      <c r="S474" s="5" t="s">
        <v>43</v>
      </c>
      <c r="T474" s="5" t="s">
        <v>43</v>
      </c>
      <c r="U474" s="22" t="s">
        <v>43</v>
      </c>
      <c r="V474" s="22"/>
      <c r="W474" s="22" t="s">
        <v>43</v>
      </c>
      <c r="X474" s="22"/>
    </row>
    <row r="475" spans="2:24" ht="13.5" customHeight="1">
      <c r="B475" s="25"/>
      <c r="C475" s="25"/>
      <c r="D475" s="1" t="s">
        <v>585</v>
      </c>
      <c r="E475" s="1"/>
      <c r="F475" s="26" t="s">
        <v>586</v>
      </c>
      <c r="G475" s="26"/>
      <c r="H475" s="28" t="s">
        <v>97</v>
      </c>
      <c r="I475" s="28"/>
      <c r="J475" s="3" t="s">
        <v>97</v>
      </c>
      <c r="K475" s="3" t="s">
        <v>97</v>
      </c>
      <c r="L475" s="3" t="s">
        <v>43</v>
      </c>
      <c r="M475" s="3" t="s">
        <v>97</v>
      </c>
      <c r="N475" s="3" t="s">
        <v>43</v>
      </c>
      <c r="O475" s="3" t="s">
        <v>43</v>
      </c>
      <c r="P475" s="3" t="s">
        <v>43</v>
      </c>
      <c r="Q475" s="3" t="s">
        <v>43</v>
      </c>
      <c r="R475" s="3" t="s">
        <v>43</v>
      </c>
      <c r="S475" s="3" t="s">
        <v>43</v>
      </c>
      <c r="T475" s="3" t="s">
        <v>43</v>
      </c>
      <c r="U475" s="28" t="s">
        <v>43</v>
      </c>
      <c r="V475" s="28"/>
      <c r="W475" s="28" t="s">
        <v>43</v>
      </c>
      <c r="X475" s="28"/>
    </row>
    <row r="476" spans="2:24" ht="13.5" customHeight="1">
      <c r="B476" s="23"/>
      <c r="C476" s="23"/>
      <c r="D476" s="4"/>
      <c r="E476" s="4" t="s">
        <v>63</v>
      </c>
      <c r="F476" s="17" t="s">
        <v>64</v>
      </c>
      <c r="G476" s="17"/>
      <c r="H476" s="22" t="s">
        <v>97</v>
      </c>
      <c r="I476" s="22"/>
      <c r="J476" s="5" t="s">
        <v>97</v>
      </c>
      <c r="K476" s="5" t="s">
        <v>97</v>
      </c>
      <c r="L476" s="5" t="s">
        <v>43</v>
      </c>
      <c r="M476" s="5" t="s">
        <v>97</v>
      </c>
      <c r="N476" s="5" t="s">
        <v>43</v>
      </c>
      <c r="O476" s="5" t="s">
        <v>43</v>
      </c>
      <c r="P476" s="5" t="s">
        <v>43</v>
      </c>
      <c r="Q476" s="5" t="s">
        <v>43</v>
      </c>
      <c r="R476" s="5" t="s">
        <v>43</v>
      </c>
      <c r="S476" s="5" t="s">
        <v>43</v>
      </c>
      <c r="T476" s="5" t="s">
        <v>43</v>
      </c>
      <c r="U476" s="22" t="s">
        <v>43</v>
      </c>
      <c r="V476" s="22"/>
      <c r="W476" s="22" t="s">
        <v>43</v>
      </c>
      <c r="X476" s="22"/>
    </row>
    <row r="477" spans="2:24" ht="13.5" customHeight="1">
      <c r="B477" s="25"/>
      <c r="C477" s="25"/>
      <c r="D477" s="1" t="s">
        <v>587</v>
      </c>
      <c r="E477" s="1"/>
      <c r="F477" s="26" t="s">
        <v>588</v>
      </c>
      <c r="G477" s="26"/>
      <c r="H477" s="28" t="s">
        <v>589</v>
      </c>
      <c r="I477" s="28"/>
      <c r="J477" s="3" t="s">
        <v>589</v>
      </c>
      <c r="K477" s="3" t="s">
        <v>589</v>
      </c>
      <c r="L477" s="3" t="s">
        <v>43</v>
      </c>
      <c r="M477" s="3" t="s">
        <v>589</v>
      </c>
      <c r="N477" s="3" t="s">
        <v>43</v>
      </c>
      <c r="O477" s="3" t="s">
        <v>43</v>
      </c>
      <c r="P477" s="3" t="s">
        <v>43</v>
      </c>
      <c r="Q477" s="3" t="s">
        <v>43</v>
      </c>
      <c r="R477" s="3" t="s">
        <v>43</v>
      </c>
      <c r="S477" s="3" t="s">
        <v>43</v>
      </c>
      <c r="T477" s="3" t="s">
        <v>43</v>
      </c>
      <c r="U477" s="28" t="s">
        <v>43</v>
      </c>
      <c r="V477" s="28"/>
      <c r="W477" s="28" t="s">
        <v>43</v>
      </c>
      <c r="X477" s="28"/>
    </row>
    <row r="478" spans="2:24" ht="13.5" customHeight="1">
      <c r="B478" s="23"/>
      <c r="C478" s="23"/>
      <c r="D478" s="4"/>
      <c r="E478" s="4" t="s">
        <v>92</v>
      </c>
      <c r="F478" s="17" t="s">
        <v>93</v>
      </c>
      <c r="G478" s="17"/>
      <c r="H478" s="22" t="s">
        <v>590</v>
      </c>
      <c r="I478" s="22"/>
      <c r="J478" s="5" t="s">
        <v>590</v>
      </c>
      <c r="K478" s="5" t="s">
        <v>590</v>
      </c>
      <c r="L478" s="5" t="s">
        <v>43</v>
      </c>
      <c r="M478" s="5" t="s">
        <v>590</v>
      </c>
      <c r="N478" s="5" t="s">
        <v>43</v>
      </c>
      <c r="O478" s="5" t="s">
        <v>43</v>
      </c>
      <c r="P478" s="5" t="s">
        <v>43</v>
      </c>
      <c r="Q478" s="5" t="s">
        <v>43</v>
      </c>
      <c r="R478" s="5" t="s">
        <v>43</v>
      </c>
      <c r="S478" s="5" t="s">
        <v>43</v>
      </c>
      <c r="T478" s="5" t="s">
        <v>43</v>
      </c>
      <c r="U478" s="22" t="s">
        <v>43</v>
      </c>
      <c r="V478" s="22"/>
      <c r="W478" s="22" t="s">
        <v>43</v>
      </c>
      <c r="X478" s="22"/>
    </row>
    <row r="479" spans="2:24" ht="13.5" customHeight="1">
      <c r="B479" s="23"/>
      <c r="C479" s="23"/>
      <c r="D479" s="4"/>
      <c r="E479" s="4" t="s">
        <v>63</v>
      </c>
      <c r="F479" s="17" t="s">
        <v>64</v>
      </c>
      <c r="G479" s="17"/>
      <c r="H479" s="22" t="s">
        <v>91</v>
      </c>
      <c r="I479" s="22"/>
      <c r="J479" s="5" t="s">
        <v>91</v>
      </c>
      <c r="K479" s="5" t="s">
        <v>91</v>
      </c>
      <c r="L479" s="5" t="s">
        <v>43</v>
      </c>
      <c r="M479" s="5" t="s">
        <v>91</v>
      </c>
      <c r="N479" s="5" t="s">
        <v>43</v>
      </c>
      <c r="O479" s="5" t="s">
        <v>43</v>
      </c>
      <c r="P479" s="5" t="s">
        <v>43</v>
      </c>
      <c r="Q479" s="5" t="s">
        <v>43</v>
      </c>
      <c r="R479" s="5" t="s">
        <v>43</v>
      </c>
      <c r="S479" s="5" t="s">
        <v>43</v>
      </c>
      <c r="T479" s="5" t="s">
        <v>43</v>
      </c>
      <c r="U479" s="22" t="s">
        <v>43</v>
      </c>
      <c r="V479" s="22"/>
      <c r="W479" s="22" t="s">
        <v>43</v>
      </c>
      <c r="X479" s="22"/>
    </row>
    <row r="480" spans="2:24" ht="8.25" customHeight="1">
      <c r="B480" s="25" t="s">
        <v>0</v>
      </c>
      <c r="C480" s="25"/>
      <c r="D480" s="25" t="s">
        <v>1</v>
      </c>
      <c r="E480" s="25" t="s">
        <v>2</v>
      </c>
      <c r="F480" s="25" t="s">
        <v>3</v>
      </c>
      <c r="G480" s="25"/>
      <c r="H480" s="25" t="s">
        <v>4</v>
      </c>
      <c r="I480" s="25"/>
      <c r="J480" s="25" t="s">
        <v>5</v>
      </c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2:24" ht="11.25" customHeight="1">
      <c r="B481" s="25"/>
      <c r="C481" s="25"/>
      <c r="D481" s="25"/>
      <c r="E481" s="25"/>
      <c r="F481" s="25"/>
      <c r="G481" s="25"/>
      <c r="H481" s="25"/>
      <c r="I481" s="25"/>
      <c r="J481" s="25" t="s">
        <v>6</v>
      </c>
      <c r="K481" s="25" t="s">
        <v>7</v>
      </c>
      <c r="L481" s="25"/>
      <c r="M481" s="25"/>
      <c r="N481" s="25"/>
      <c r="O481" s="25"/>
      <c r="P481" s="25"/>
      <c r="Q481" s="25"/>
      <c r="R481" s="25"/>
      <c r="S481" s="25" t="s">
        <v>8</v>
      </c>
      <c r="T481" s="25" t="s">
        <v>7</v>
      </c>
      <c r="U481" s="25"/>
      <c r="V481" s="25"/>
      <c r="W481" s="25"/>
      <c r="X481" s="25"/>
    </row>
    <row r="482" spans="2:24" ht="2.25" customHeight="1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 t="s">
        <v>9</v>
      </c>
      <c r="U482" s="25" t="s">
        <v>10</v>
      </c>
      <c r="V482" s="25"/>
      <c r="W482" s="25" t="s">
        <v>11</v>
      </c>
      <c r="X482" s="25"/>
    </row>
    <row r="483" spans="2:24" ht="5.25" customHeight="1">
      <c r="B483" s="25"/>
      <c r="C483" s="25"/>
      <c r="D483" s="25"/>
      <c r="E483" s="25"/>
      <c r="F483" s="25"/>
      <c r="G483" s="25"/>
      <c r="H483" s="25"/>
      <c r="I483" s="25"/>
      <c r="J483" s="25"/>
      <c r="K483" s="25" t="s">
        <v>12</v>
      </c>
      <c r="L483" s="25" t="s">
        <v>7</v>
      </c>
      <c r="M483" s="25"/>
      <c r="N483" s="25" t="s">
        <v>13</v>
      </c>
      <c r="O483" s="25" t="s">
        <v>14</v>
      </c>
      <c r="P483" s="25" t="s">
        <v>15</v>
      </c>
      <c r="Q483" s="25" t="s">
        <v>16</v>
      </c>
      <c r="R483" s="25" t="s">
        <v>17</v>
      </c>
      <c r="S483" s="25"/>
      <c r="T483" s="25"/>
      <c r="U483" s="25"/>
      <c r="V483" s="25"/>
      <c r="W483" s="25"/>
      <c r="X483" s="25"/>
    </row>
    <row r="484" spans="2:24" ht="2.25" customHeight="1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 t="s">
        <v>18</v>
      </c>
      <c r="V484" s="25"/>
      <c r="W484" s="25"/>
      <c r="X484" s="25"/>
    </row>
    <row r="485" spans="2:24" ht="39.75" customHeight="1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1" t="s">
        <v>19</v>
      </c>
      <c r="M485" s="1" t="s">
        <v>20</v>
      </c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2:24" ht="8.25" customHeight="1">
      <c r="B486" s="29" t="s">
        <v>21</v>
      </c>
      <c r="C486" s="29"/>
      <c r="D486" s="2" t="s">
        <v>22</v>
      </c>
      <c r="E486" s="2" t="s">
        <v>23</v>
      </c>
      <c r="F486" s="29" t="s">
        <v>24</v>
      </c>
      <c r="G486" s="29"/>
      <c r="H486" s="29" t="s">
        <v>25</v>
      </c>
      <c r="I486" s="29"/>
      <c r="J486" s="2" t="s">
        <v>26</v>
      </c>
      <c r="K486" s="2" t="s">
        <v>27</v>
      </c>
      <c r="L486" s="2" t="s">
        <v>28</v>
      </c>
      <c r="M486" s="2" t="s">
        <v>29</v>
      </c>
      <c r="N486" s="2" t="s">
        <v>30</v>
      </c>
      <c r="O486" s="2" t="s">
        <v>31</v>
      </c>
      <c r="P486" s="2" t="s">
        <v>32</v>
      </c>
      <c r="Q486" s="2" t="s">
        <v>33</v>
      </c>
      <c r="R486" s="2" t="s">
        <v>34</v>
      </c>
      <c r="S486" s="2" t="s">
        <v>35</v>
      </c>
      <c r="T486" s="2" t="s">
        <v>36</v>
      </c>
      <c r="U486" s="29" t="s">
        <v>37</v>
      </c>
      <c r="V486" s="29"/>
      <c r="W486" s="29" t="s">
        <v>38</v>
      </c>
      <c r="X486" s="29"/>
    </row>
    <row r="487" spans="2:24" ht="13.5" customHeight="1">
      <c r="B487" s="25"/>
      <c r="C487" s="25"/>
      <c r="D487" s="1" t="s">
        <v>591</v>
      </c>
      <c r="E487" s="1"/>
      <c r="F487" s="26" t="s">
        <v>58</v>
      </c>
      <c r="G487" s="26"/>
      <c r="H487" s="28" t="s">
        <v>592</v>
      </c>
      <c r="I487" s="28"/>
      <c r="J487" s="3" t="s">
        <v>593</v>
      </c>
      <c r="K487" s="3" t="s">
        <v>594</v>
      </c>
      <c r="L487" s="3" t="s">
        <v>595</v>
      </c>
      <c r="M487" s="3" t="s">
        <v>596</v>
      </c>
      <c r="N487" s="3" t="s">
        <v>43</v>
      </c>
      <c r="O487" s="3" t="s">
        <v>107</v>
      </c>
      <c r="P487" s="3" t="s">
        <v>43</v>
      </c>
      <c r="Q487" s="3" t="s">
        <v>43</v>
      </c>
      <c r="R487" s="3" t="s">
        <v>43</v>
      </c>
      <c r="S487" s="3" t="s">
        <v>544</v>
      </c>
      <c r="T487" s="3" t="s">
        <v>544</v>
      </c>
      <c r="U487" s="28" t="s">
        <v>544</v>
      </c>
      <c r="V487" s="28"/>
      <c r="W487" s="28" t="s">
        <v>43</v>
      </c>
      <c r="X487" s="28"/>
    </row>
    <row r="488" spans="2:24" ht="13.5" customHeight="1">
      <c r="B488" s="23"/>
      <c r="C488" s="23"/>
      <c r="D488" s="4"/>
      <c r="E488" s="4" t="s">
        <v>74</v>
      </c>
      <c r="F488" s="17" t="s">
        <v>75</v>
      </c>
      <c r="G488" s="17"/>
      <c r="H488" s="22" t="s">
        <v>107</v>
      </c>
      <c r="I488" s="22"/>
      <c r="J488" s="5" t="s">
        <v>107</v>
      </c>
      <c r="K488" s="5" t="s">
        <v>43</v>
      </c>
      <c r="L488" s="5" t="s">
        <v>43</v>
      </c>
      <c r="M488" s="5" t="s">
        <v>43</v>
      </c>
      <c r="N488" s="5" t="s">
        <v>43</v>
      </c>
      <c r="O488" s="5" t="s">
        <v>107</v>
      </c>
      <c r="P488" s="5" t="s">
        <v>43</v>
      </c>
      <c r="Q488" s="5" t="s">
        <v>43</v>
      </c>
      <c r="R488" s="5" t="s">
        <v>43</v>
      </c>
      <c r="S488" s="5" t="s">
        <v>43</v>
      </c>
      <c r="T488" s="5" t="s">
        <v>43</v>
      </c>
      <c r="U488" s="22" t="s">
        <v>43</v>
      </c>
      <c r="V488" s="22"/>
      <c r="W488" s="22" t="s">
        <v>43</v>
      </c>
      <c r="X488" s="22"/>
    </row>
    <row r="489" spans="2:24" ht="13.5" customHeight="1">
      <c r="B489" s="23"/>
      <c r="C489" s="23"/>
      <c r="D489" s="4"/>
      <c r="E489" s="4" t="s">
        <v>76</v>
      </c>
      <c r="F489" s="17" t="s">
        <v>77</v>
      </c>
      <c r="G489" s="17"/>
      <c r="H489" s="22" t="s">
        <v>597</v>
      </c>
      <c r="I489" s="22"/>
      <c r="J489" s="5" t="s">
        <v>597</v>
      </c>
      <c r="K489" s="5" t="s">
        <v>597</v>
      </c>
      <c r="L489" s="5" t="s">
        <v>597</v>
      </c>
      <c r="M489" s="5" t="s">
        <v>43</v>
      </c>
      <c r="N489" s="5" t="s">
        <v>43</v>
      </c>
      <c r="O489" s="5" t="s">
        <v>43</v>
      </c>
      <c r="P489" s="5" t="s">
        <v>43</v>
      </c>
      <c r="Q489" s="5" t="s">
        <v>43</v>
      </c>
      <c r="R489" s="5" t="s">
        <v>43</v>
      </c>
      <c r="S489" s="5" t="s">
        <v>43</v>
      </c>
      <c r="T489" s="5" t="s">
        <v>43</v>
      </c>
      <c r="U489" s="22" t="s">
        <v>43</v>
      </c>
      <c r="V489" s="22"/>
      <c r="W489" s="22" t="s">
        <v>43</v>
      </c>
      <c r="X489" s="22"/>
    </row>
    <row r="490" spans="2:24" ht="13.5" customHeight="1">
      <c r="B490" s="23"/>
      <c r="C490" s="23"/>
      <c r="D490" s="4"/>
      <c r="E490" s="4" t="s">
        <v>79</v>
      </c>
      <c r="F490" s="17" t="s">
        <v>80</v>
      </c>
      <c r="G490" s="17"/>
      <c r="H490" s="22" t="s">
        <v>71</v>
      </c>
      <c r="I490" s="22"/>
      <c r="J490" s="5" t="s">
        <v>71</v>
      </c>
      <c r="K490" s="5" t="s">
        <v>71</v>
      </c>
      <c r="L490" s="5" t="s">
        <v>71</v>
      </c>
      <c r="M490" s="5" t="s">
        <v>43</v>
      </c>
      <c r="N490" s="5" t="s">
        <v>43</v>
      </c>
      <c r="O490" s="5" t="s">
        <v>43</v>
      </c>
      <c r="P490" s="5" t="s">
        <v>43</v>
      </c>
      <c r="Q490" s="5" t="s">
        <v>43</v>
      </c>
      <c r="R490" s="5" t="s">
        <v>43</v>
      </c>
      <c r="S490" s="5" t="s">
        <v>43</v>
      </c>
      <c r="T490" s="5" t="s">
        <v>43</v>
      </c>
      <c r="U490" s="22" t="s">
        <v>43</v>
      </c>
      <c r="V490" s="22"/>
      <c r="W490" s="22" t="s">
        <v>43</v>
      </c>
      <c r="X490" s="22"/>
    </row>
    <row r="491" spans="2:24" ht="13.5" customHeight="1">
      <c r="B491" s="23"/>
      <c r="C491" s="23"/>
      <c r="D491" s="4"/>
      <c r="E491" s="4" t="s">
        <v>82</v>
      </c>
      <c r="F491" s="17" t="s">
        <v>83</v>
      </c>
      <c r="G491" s="17"/>
      <c r="H491" s="22" t="s">
        <v>598</v>
      </c>
      <c r="I491" s="22"/>
      <c r="J491" s="5" t="s">
        <v>598</v>
      </c>
      <c r="K491" s="5" t="s">
        <v>598</v>
      </c>
      <c r="L491" s="5" t="s">
        <v>598</v>
      </c>
      <c r="M491" s="5" t="s">
        <v>43</v>
      </c>
      <c r="N491" s="5" t="s">
        <v>43</v>
      </c>
      <c r="O491" s="5" t="s">
        <v>43</v>
      </c>
      <c r="P491" s="5" t="s">
        <v>43</v>
      </c>
      <c r="Q491" s="5" t="s">
        <v>43</v>
      </c>
      <c r="R491" s="5" t="s">
        <v>43</v>
      </c>
      <c r="S491" s="5" t="s">
        <v>43</v>
      </c>
      <c r="T491" s="5" t="s">
        <v>43</v>
      </c>
      <c r="U491" s="22" t="s">
        <v>43</v>
      </c>
      <c r="V491" s="22"/>
      <c r="W491" s="22" t="s">
        <v>43</v>
      </c>
      <c r="X491" s="22"/>
    </row>
    <row r="492" spans="2:24" ht="13.5" customHeight="1">
      <c r="B492" s="23"/>
      <c r="C492" s="23"/>
      <c r="D492" s="4"/>
      <c r="E492" s="4" t="s">
        <v>85</v>
      </c>
      <c r="F492" s="17" t="s">
        <v>86</v>
      </c>
      <c r="G492" s="17"/>
      <c r="H492" s="22" t="s">
        <v>599</v>
      </c>
      <c r="I492" s="22"/>
      <c r="J492" s="5" t="s">
        <v>599</v>
      </c>
      <c r="K492" s="5" t="s">
        <v>599</v>
      </c>
      <c r="L492" s="5" t="s">
        <v>599</v>
      </c>
      <c r="M492" s="5" t="s">
        <v>43</v>
      </c>
      <c r="N492" s="5" t="s">
        <v>43</v>
      </c>
      <c r="O492" s="5" t="s">
        <v>43</v>
      </c>
      <c r="P492" s="5" t="s">
        <v>43</v>
      </c>
      <c r="Q492" s="5" t="s">
        <v>43</v>
      </c>
      <c r="R492" s="5" t="s">
        <v>43</v>
      </c>
      <c r="S492" s="5" t="s">
        <v>43</v>
      </c>
      <c r="T492" s="5" t="s">
        <v>43</v>
      </c>
      <c r="U492" s="22" t="s">
        <v>43</v>
      </c>
      <c r="V492" s="22"/>
      <c r="W492" s="22" t="s">
        <v>43</v>
      </c>
      <c r="X492" s="22"/>
    </row>
    <row r="493" spans="2:24" ht="13.5" customHeight="1">
      <c r="B493" s="23"/>
      <c r="C493" s="23"/>
      <c r="D493" s="4"/>
      <c r="E493" s="4" t="s">
        <v>88</v>
      </c>
      <c r="F493" s="17" t="s">
        <v>89</v>
      </c>
      <c r="G493" s="17"/>
      <c r="H493" s="22" t="s">
        <v>392</v>
      </c>
      <c r="I493" s="22"/>
      <c r="J493" s="5" t="s">
        <v>392</v>
      </c>
      <c r="K493" s="5" t="s">
        <v>392</v>
      </c>
      <c r="L493" s="5" t="s">
        <v>392</v>
      </c>
      <c r="M493" s="5" t="s">
        <v>43</v>
      </c>
      <c r="N493" s="5" t="s">
        <v>43</v>
      </c>
      <c r="O493" s="5" t="s">
        <v>43</v>
      </c>
      <c r="P493" s="5" t="s">
        <v>43</v>
      </c>
      <c r="Q493" s="5" t="s">
        <v>43</v>
      </c>
      <c r="R493" s="5" t="s">
        <v>43</v>
      </c>
      <c r="S493" s="5" t="s">
        <v>43</v>
      </c>
      <c r="T493" s="5" t="s">
        <v>43</v>
      </c>
      <c r="U493" s="22" t="s">
        <v>43</v>
      </c>
      <c r="V493" s="22"/>
      <c r="W493" s="22" t="s">
        <v>43</v>
      </c>
      <c r="X493" s="22"/>
    </row>
    <row r="494" spans="2:24" ht="13.5" customHeight="1">
      <c r="B494" s="23"/>
      <c r="C494" s="23"/>
      <c r="D494" s="4"/>
      <c r="E494" s="4" t="s">
        <v>60</v>
      </c>
      <c r="F494" s="17" t="s">
        <v>61</v>
      </c>
      <c r="G494" s="17"/>
      <c r="H494" s="22" t="s">
        <v>600</v>
      </c>
      <c r="I494" s="22"/>
      <c r="J494" s="5" t="s">
        <v>600</v>
      </c>
      <c r="K494" s="5" t="s">
        <v>600</v>
      </c>
      <c r="L494" s="5" t="s">
        <v>43</v>
      </c>
      <c r="M494" s="5" t="s">
        <v>600</v>
      </c>
      <c r="N494" s="5" t="s">
        <v>43</v>
      </c>
      <c r="O494" s="5" t="s">
        <v>43</v>
      </c>
      <c r="P494" s="5" t="s">
        <v>43</v>
      </c>
      <c r="Q494" s="5" t="s">
        <v>43</v>
      </c>
      <c r="R494" s="5" t="s">
        <v>43</v>
      </c>
      <c r="S494" s="5" t="s">
        <v>43</v>
      </c>
      <c r="T494" s="5" t="s">
        <v>43</v>
      </c>
      <c r="U494" s="22" t="s">
        <v>43</v>
      </c>
      <c r="V494" s="22"/>
      <c r="W494" s="22" t="s">
        <v>43</v>
      </c>
      <c r="X494" s="22"/>
    </row>
    <row r="495" spans="2:24" ht="13.5" customHeight="1">
      <c r="B495" s="23"/>
      <c r="C495" s="23"/>
      <c r="D495" s="4"/>
      <c r="E495" s="4" t="s">
        <v>92</v>
      </c>
      <c r="F495" s="17" t="s">
        <v>93</v>
      </c>
      <c r="G495" s="17"/>
      <c r="H495" s="22" t="s">
        <v>59</v>
      </c>
      <c r="I495" s="22"/>
      <c r="J495" s="5" t="s">
        <v>59</v>
      </c>
      <c r="K495" s="5" t="s">
        <v>59</v>
      </c>
      <c r="L495" s="5" t="s">
        <v>43</v>
      </c>
      <c r="M495" s="5" t="s">
        <v>59</v>
      </c>
      <c r="N495" s="5" t="s">
        <v>43</v>
      </c>
      <c r="O495" s="5" t="s">
        <v>43</v>
      </c>
      <c r="P495" s="5" t="s">
        <v>43</v>
      </c>
      <c r="Q495" s="5" t="s">
        <v>43</v>
      </c>
      <c r="R495" s="5" t="s">
        <v>43</v>
      </c>
      <c r="S495" s="5" t="s">
        <v>43</v>
      </c>
      <c r="T495" s="5" t="s">
        <v>43</v>
      </c>
      <c r="U495" s="22" t="s">
        <v>43</v>
      </c>
      <c r="V495" s="22"/>
      <c r="W495" s="22" t="s">
        <v>43</v>
      </c>
      <c r="X495" s="22"/>
    </row>
    <row r="496" spans="2:24" ht="13.5" customHeight="1">
      <c r="B496" s="23"/>
      <c r="C496" s="23"/>
      <c r="D496" s="4"/>
      <c r="E496" s="4" t="s">
        <v>98</v>
      </c>
      <c r="F496" s="17" t="s">
        <v>99</v>
      </c>
      <c r="G496" s="17"/>
      <c r="H496" s="22" t="s">
        <v>100</v>
      </c>
      <c r="I496" s="22"/>
      <c r="J496" s="5" t="s">
        <v>100</v>
      </c>
      <c r="K496" s="5" t="s">
        <v>100</v>
      </c>
      <c r="L496" s="5" t="s">
        <v>43</v>
      </c>
      <c r="M496" s="5" t="s">
        <v>100</v>
      </c>
      <c r="N496" s="5" t="s">
        <v>43</v>
      </c>
      <c r="O496" s="5" t="s">
        <v>43</v>
      </c>
      <c r="P496" s="5" t="s">
        <v>43</v>
      </c>
      <c r="Q496" s="5" t="s">
        <v>43</v>
      </c>
      <c r="R496" s="5" t="s">
        <v>43</v>
      </c>
      <c r="S496" s="5" t="s">
        <v>43</v>
      </c>
      <c r="T496" s="5" t="s">
        <v>43</v>
      </c>
      <c r="U496" s="22" t="s">
        <v>43</v>
      </c>
      <c r="V496" s="22"/>
      <c r="W496" s="22" t="s">
        <v>43</v>
      </c>
      <c r="X496" s="22"/>
    </row>
    <row r="497" spans="2:24" ht="13.5" customHeight="1">
      <c r="B497" s="23"/>
      <c r="C497" s="23"/>
      <c r="D497" s="4"/>
      <c r="E497" s="4" t="s">
        <v>63</v>
      </c>
      <c r="F497" s="17" t="s">
        <v>64</v>
      </c>
      <c r="G497" s="17"/>
      <c r="H497" s="22" t="s">
        <v>601</v>
      </c>
      <c r="I497" s="22"/>
      <c r="J497" s="5" t="s">
        <v>601</v>
      </c>
      <c r="K497" s="5" t="s">
        <v>601</v>
      </c>
      <c r="L497" s="5" t="s">
        <v>43</v>
      </c>
      <c r="M497" s="5" t="s">
        <v>601</v>
      </c>
      <c r="N497" s="5" t="s">
        <v>43</v>
      </c>
      <c r="O497" s="5" t="s">
        <v>43</v>
      </c>
      <c r="P497" s="5" t="s">
        <v>43</v>
      </c>
      <c r="Q497" s="5" t="s">
        <v>43</v>
      </c>
      <c r="R497" s="5" t="s">
        <v>43</v>
      </c>
      <c r="S497" s="5" t="s">
        <v>43</v>
      </c>
      <c r="T497" s="5" t="s">
        <v>43</v>
      </c>
      <c r="U497" s="22" t="s">
        <v>43</v>
      </c>
      <c r="V497" s="22"/>
      <c r="W497" s="22" t="s">
        <v>43</v>
      </c>
      <c r="X497" s="22"/>
    </row>
    <row r="498" spans="2:24" ht="17.25" customHeight="1">
      <c r="B498" s="23"/>
      <c r="C498" s="23"/>
      <c r="D498" s="4"/>
      <c r="E498" s="4" t="s">
        <v>117</v>
      </c>
      <c r="F498" s="17" t="s">
        <v>118</v>
      </c>
      <c r="G498" s="17"/>
      <c r="H498" s="22" t="s">
        <v>119</v>
      </c>
      <c r="I498" s="22"/>
      <c r="J498" s="5" t="s">
        <v>119</v>
      </c>
      <c r="K498" s="5" t="s">
        <v>119</v>
      </c>
      <c r="L498" s="5" t="s">
        <v>43</v>
      </c>
      <c r="M498" s="5" t="s">
        <v>119</v>
      </c>
      <c r="N498" s="5" t="s">
        <v>43</v>
      </c>
      <c r="O498" s="5" t="s">
        <v>43</v>
      </c>
      <c r="P498" s="5" t="s">
        <v>43</v>
      </c>
      <c r="Q498" s="5" t="s">
        <v>43</v>
      </c>
      <c r="R498" s="5" t="s">
        <v>43</v>
      </c>
      <c r="S498" s="5" t="s">
        <v>43</v>
      </c>
      <c r="T498" s="5" t="s">
        <v>43</v>
      </c>
      <c r="U498" s="22" t="s">
        <v>43</v>
      </c>
      <c r="V498" s="22"/>
      <c r="W498" s="22" t="s">
        <v>43</v>
      </c>
      <c r="X498" s="22"/>
    </row>
    <row r="499" spans="2:24" ht="13.5" customHeight="1">
      <c r="B499" s="23"/>
      <c r="C499" s="23"/>
      <c r="D499" s="4"/>
      <c r="E499" s="4" t="s">
        <v>47</v>
      </c>
      <c r="F499" s="17" t="s">
        <v>48</v>
      </c>
      <c r="G499" s="17"/>
      <c r="H499" s="22" t="s">
        <v>602</v>
      </c>
      <c r="I499" s="22"/>
      <c r="J499" s="5" t="s">
        <v>43</v>
      </c>
      <c r="K499" s="5" t="s">
        <v>43</v>
      </c>
      <c r="L499" s="5" t="s">
        <v>43</v>
      </c>
      <c r="M499" s="5" t="s">
        <v>43</v>
      </c>
      <c r="N499" s="5" t="s">
        <v>43</v>
      </c>
      <c r="O499" s="5" t="s">
        <v>43</v>
      </c>
      <c r="P499" s="5" t="s">
        <v>43</v>
      </c>
      <c r="Q499" s="5" t="s">
        <v>43</v>
      </c>
      <c r="R499" s="5" t="s">
        <v>43</v>
      </c>
      <c r="S499" s="5" t="s">
        <v>602</v>
      </c>
      <c r="T499" s="5" t="s">
        <v>602</v>
      </c>
      <c r="U499" s="22" t="s">
        <v>602</v>
      </c>
      <c r="V499" s="22"/>
      <c r="W499" s="22" t="s">
        <v>43</v>
      </c>
      <c r="X499" s="22"/>
    </row>
    <row r="500" spans="2:24" ht="13.5" customHeight="1">
      <c r="B500" s="23"/>
      <c r="C500" s="23"/>
      <c r="D500" s="4"/>
      <c r="E500" s="4" t="s">
        <v>50</v>
      </c>
      <c r="F500" s="17" t="s">
        <v>48</v>
      </c>
      <c r="G500" s="17"/>
      <c r="H500" s="22" t="s">
        <v>603</v>
      </c>
      <c r="I500" s="22"/>
      <c r="J500" s="5" t="s">
        <v>43</v>
      </c>
      <c r="K500" s="5" t="s">
        <v>43</v>
      </c>
      <c r="L500" s="5" t="s">
        <v>43</v>
      </c>
      <c r="M500" s="5" t="s">
        <v>43</v>
      </c>
      <c r="N500" s="5" t="s">
        <v>43</v>
      </c>
      <c r="O500" s="5" t="s">
        <v>43</v>
      </c>
      <c r="P500" s="5" t="s">
        <v>43</v>
      </c>
      <c r="Q500" s="5" t="s">
        <v>43</v>
      </c>
      <c r="R500" s="5" t="s">
        <v>43</v>
      </c>
      <c r="S500" s="5" t="s">
        <v>603</v>
      </c>
      <c r="T500" s="5" t="s">
        <v>603</v>
      </c>
      <c r="U500" s="22" t="s">
        <v>603</v>
      </c>
      <c r="V500" s="22"/>
      <c r="W500" s="22" t="s">
        <v>43</v>
      </c>
      <c r="X500" s="22"/>
    </row>
    <row r="501" spans="2:24" ht="13.5" customHeight="1">
      <c r="B501" s="25" t="s">
        <v>604</v>
      </c>
      <c r="C501" s="25"/>
      <c r="D501" s="1"/>
      <c r="E501" s="1"/>
      <c r="F501" s="26" t="s">
        <v>605</v>
      </c>
      <c r="G501" s="26"/>
      <c r="H501" s="28" t="s">
        <v>606</v>
      </c>
      <c r="I501" s="28"/>
      <c r="J501" s="3" t="s">
        <v>607</v>
      </c>
      <c r="K501" s="3" t="s">
        <v>608</v>
      </c>
      <c r="L501" s="3" t="s">
        <v>609</v>
      </c>
      <c r="M501" s="3" t="s">
        <v>610</v>
      </c>
      <c r="N501" s="3" t="s">
        <v>611</v>
      </c>
      <c r="O501" s="3" t="s">
        <v>43</v>
      </c>
      <c r="P501" s="3" t="s">
        <v>43</v>
      </c>
      <c r="Q501" s="3" t="s">
        <v>43</v>
      </c>
      <c r="R501" s="3" t="s">
        <v>43</v>
      </c>
      <c r="S501" s="3" t="s">
        <v>612</v>
      </c>
      <c r="T501" s="3" t="s">
        <v>612</v>
      </c>
      <c r="U501" s="28" t="s">
        <v>43</v>
      </c>
      <c r="V501" s="28"/>
      <c r="W501" s="28" t="s">
        <v>43</v>
      </c>
      <c r="X501" s="28"/>
    </row>
    <row r="502" spans="2:24" ht="13.5" customHeight="1">
      <c r="B502" s="25"/>
      <c r="C502" s="25"/>
      <c r="D502" s="1" t="s">
        <v>613</v>
      </c>
      <c r="E502" s="1"/>
      <c r="F502" s="26" t="s">
        <v>614</v>
      </c>
      <c r="G502" s="26"/>
      <c r="H502" s="28" t="s">
        <v>615</v>
      </c>
      <c r="I502" s="28"/>
      <c r="J502" s="3" t="s">
        <v>616</v>
      </c>
      <c r="K502" s="3" t="s">
        <v>617</v>
      </c>
      <c r="L502" s="3" t="s">
        <v>609</v>
      </c>
      <c r="M502" s="3" t="s">
        <v>618</v>
      </c>
      <c r="N502" s="3" t="s">
        <v>619</v>
      </c>
      <c r="O502" s="3" t="s">
        <v>43</v>
      </c>
      <c r="P502" s="3" t="s">
        <v>43</v>
      </c>
      <c r="Q502" s="3" t="s">
        <v>43</v>
      </c>
      <c r="R502" s="3" t="s">
        <v>43</v>
      </c>
      <c r="S502" s="3" t="s">
        <v>612</v>
      </c>
      <c r="T502" s="3" t="s">
        <v>612</v>
      </c>
      <c r="U502" s="28" t="s">
        <v>43</v>
      </c>
      <c r="V502" s="28"/>
      <c r="W502" s="28" t="s">
        <v>43</v>
      </c>
      <c r="X502" s="28"/>
    </row>
    <row r="503" spans="2:24" ht="17.25" customHeight="1">
      <c r="B503" s="23"/>
      <c r="C503" s="23"/>
      <c r="D503" s="4"/>
      <c r="E503" s="4" t="s">
        <v>620</v>
      </c>
      <c r="F503" s="17" t="s">
        <v>621</v>
      </c>
      <c r="G503" s="17"/>
      <c r="H503" s="22" t="s">
        <v>619</v>
      </c>
      <c r="I503" s="22"/>
      <c r="J503" s="5" t="s">
        <v>619</v>
      </c>
      <c r="K503" s="5" t="s">
        <v>43</v>
      </c>
      <c r="L503" s="5" t="s">
        <v>43</v>
      </c>
      <c r="M503" s="5" t="s">
        <v>43</v>
      </c>
      <c r="N503" s="5" t="s">
        <v>619</v>
      </c>
      <c r="O503" s="5" t="s">
        <v>43</v>
      </c>
      <c r="P503" s="5" t="s">
        <v>43</v>
      </c>
      <c r="Q503" s="5" t="s">
        <v>43</v>
      </c>
      <c r="R503" s="5" t="s">
        <v>43</v>
      </c>
      <c r="S503" s="5" t="s">
        <v>43</v>
      </c>
      <c r="T503" s="5" t="s">
        <v>43</v>
      </c>
      <c r="U503" s="22" t="s">
        <v>43</v>
      </c>
      <c r="V503" s="22"/>
      <c r="W503" s="22" t="s">
        <v>43</v>
      </c>
      <c r="X503" s="22"/>
    </row>
    <row r="504" spans="2:24" ht="13.5" customHeight="1">
      <c r="B504" s="23"/>
      <c r="C504" s="23"/>
      <c r="D504" s="4"/>
      <c r="E504" s="4" t="s">
        <v>88</v>
      </c>
      <c r="F504" s="17" t="s">
        <v>89</v>
      </c>
      <c r="G504" s="17"/>
      <c r="H504" s="22" t="s">
        <v>609</v>
      </c>
      <c r="I504" s="22"/>
      <c r="J504" s="5" t="s">
        <v>609</v>
      </c>
      <c r="K504" s="5" t="s">
        <v>609</v>
      </c>
      <c r="L504" s="5" t="s">
        <v>609</v>
      </c>
      <c r="M504" s="5" t="s">
        <v>43</v>
      </c>
      <c r="N504" s="5" t="s">
        <v>43</v>
      </c>
      <c r="O504" s="5" t="s">
        <v>43</v>
      </c>
      <c r="P504" s="5" t="s">
        <v>43</v>
      </c>
      <c r="Q504" s="5" t="s">
        <v>43</v>
      </c>
      <c r="R504" s="5" t="s">
        <v>43</v>
      </c>
      <c r="S504" s="5" t="s">
        <v>43</v>
      </c>
      <c r="T504" s="5" t="s">
        <v>43</v>
      </c>
      <c r="U504" s="22" t="s">
        <v>43</v>
      </c>
      <c r="V504" s="22"/>
      <c r="W504" s="22" t="s">
        <v>43</v>
      </c>
      <c r="X504" s="22"/>
    </row>
    <row r="505" spans="2:24" ht="13.5" customHeight="1">
      <c r="B505" s="23"/>
      <c r="C505" s="23"/>
      <c r="D505" s="4"/>
      <c r="E505" s="4" t="s">
        <v>60</v>
      </c>
      <c r="F505" s="17" t="s">
        <v>61</v>
      </c>
      <c r="G505" s="17"/>
      <c r="H505" s="22" t="s">
        <v>622</v>
      </c>
      <c r="I505" s="22"/>
      <c r="J505" s="5" t="s">
        <v>622</v>
      </c>
      <c r="K505" s="5" t="s">
        <v>622</v>
      </c>
      <c r="L505" s="5" t="s">
        <v>43</v>
      </c>
      <c r="M505" s="5" t="s">
        <v>622</v>
      </c>
      <c r="N505" s="5" t="s">
        <v>43</v>
      </c>
      <c r="O505" s="5" t="s">
        <v>43</v>
      </c>
      <c r="P505" s="5" t="s">
        <v>43</v>
      </c>
      <c r="Q505" s="5" t="s">
        <v>43</v>
      </c>
      <c r="R505" s="5" t="s">
        <v>43</v>
      </c>
      <c r="S505" s="5" t="s">
        <v>43</v>
      </c>
      <c r="T505" s="5" t="s">
        <v>43</v>
      </c>
      <c r="U505" s="22" t="s">
        <v>43</v>
      </c>
      <c r="V505" s="22"/>
      <c r="W505" s="22" t="s">
        <v>43</v>
      </c>
      <c r="X505" s="22"/>
    </row>
    <row r="506" spans="2:24" ht="13.5" customHeight="1">
      <c r="B506" s="23"/>
      <c r="C506" s="23"/>
      <c r="D506" s="4"/>
      <c r="E506" s="4" t="s">
        <v>92</v>
      </c>
      <c r="F506" s="17" t="s">
        <v>93</v>
      </c>
      <c r="G506" s="17"/>
      <c r="H506" s="22" t="s">
        <v>71</v>
      </c>
      <c r="I506" s="22"/>
      <c r="J506" s="5" t="s">
        <v>71</v>
      </c>
      <c r="K506" s="5" t="s">
        <v>71</v>
      </c>
      <c r="L506" s="5" t="s">
        <v>43</v>
      </c>
      <c r="M506" s="5" t="s">
        <v>71</v>
      </c>
      <c r="N506" s="5" t="s">
        <v>43</v>
      </c>
      <c r="O506" s="5" t="s">
        <v>43</v>
      </c>
      <c r="P506" s="5" t="s">
        <v>43</v>
      </c>
      <c r="Q506" s="5" t="s">
        <v>43</v>
      </c>
      <c r="R506" s="5" t="s">
        <v>43</v>
      </c>
      <c r="S506" s="5" t="s">
        <v>43</v>
      </c>
      <c r="T506" s="5" t="s">
        <v>43</v>
      </c>
      <c r="U506" s="22" t="s">
        <v>43</v>
      </c>
      <c r="V506" s="22"/>
      <c r="W506" s="22" t="s">
        <v>43</v>
      </c>
      <c r="X506" s="22"/>
    </row>
    <row r="507" spans="2:24" ht="13.5" customHeight="1">
      <c r="B507" s="23"/>
      <c r="C507" s="23"/>
      <c r="D507" s="4"/>
      <c r="E507" s="4" t="s">
        <v>63</v>
      </c>
      <c r="F507" s="17" t="s">
        <v>64</v>
      </c>
      <c r="G507" s="17"/>
      <c r="H507" s="22" t="s">
        <v>148</v>
      </c>
      <c r="I507" s="22"/>
      <c r="J507" s="5" t="s">
        <v>148</v>
      </c>
      <c r="K507" s="5" t="s">
        <v>148</v>
      </c>
      <c r="L507" s="5" t="s">
        <v>43</v>
      </c>
      <c r="M507" s="5" t="s">
        <v>148</v>
      </c>
      <c r="N507" s="5" t="s">
        <v>43</v>
      </c>
      <c r="O507" s="5" t="s">
        <v>43</v>
      </c>
      <c r="P507" s="5" t="s">
        <v>43</v>
      </c>
      <c r="Q507" s="5" t="s">
        <v>43</v>
      </c>
      <c r="R507" s="5" t="s">
        <v>43</v>
      </c>
      <c r="S507" s="5" t="s">
        <v>43</v>
      </c>
      <c r="T507" s="5" t="s">
        <v>43</v>
      </c>
      <c r="U507" s="22" t="s">
        <v>43</v>
      </c>
      <c r="V507" s="22"/>
      <c r="W507" s="22" t="s">
        <v>43</v>
      </c>
      <c r="X507" s="22"/>
    </row>
    <row r="508" spans="2:24" ht="13.5" customHeight="1">
      <c r="B508" s="23"/>
      <c r="C508" s="23"/>
      <c r="D508" s="4"/>
      <c r="E508" s="4" t="s">
        <v>166</v>
      </c>
      <c r="F508" s="17" t="s">
        <v>48</v>
      </c>
      <c r="G508" s="17"/>
      <c r="H508" s="22" t="s">
        <v>612</v>
      </c>
      <c r="I508" s="22"/>
      <c r="J508" s="5" t="s">
        <v>43</v>
      </c>
      <c r="K508" s="5" t="s">
        <v>43</v>
      </c>
      <c r="L508" s="5" t="s">
        <v>43</v>
      </c>
      <c r="M508" s="5" t="s">
        <v>43</v>
      </c>
      <c r="N508" s="5" t="s">
        <v>43</v>
      </c>
      <c r="O508" s="5" t="s">
        <v>43</v>
      </c>
      <c r="P508" s="5" t="s">
        <v>43</v>
      </c>
      <c r="Q508" s="5" t="s">
        <v>43</v>
      </c>
      <c r="R508" s="5" t="s">
        <v>43</v>
      </c>
      <c r="S508" s="5" t="s">
        <v>612</v>
      </c>
      <c r="T508" s="5" t="s">
        <v>612</v>
      </c>
      <c r="U508" s="22" t="s">
        <v>43</v>
      </c>
      <c r="V508" s="22"/>
      <c r="W508" s="22" t="s">
        <v>43</v>
      </c>
      <c r="X508" s="22"/>
    </row>
    <row r="509" spans="2:24" ht="13.5" customHeight="1">
      <c r="B509" s="25"/>
      <c r="C509" s="25"/>
      <c r="D509" s="1" t="s">
        <v>623</v>
      </c>
      <c r="E509" s="1"/>
      <c r="F509" s="26" t="s">
        <v>624</v>
      </c>
      <c r="G509" s="26"/>
      <c r="H509" s="28" t="s">
        <v>94</v>
      </c>
      <c r="I509" s="28"/>
      <c r="J509" s="3" t="s">
        <v>94</v>
      </c>
      <c r="K509" s="3" t="s">
        <v>43</v>
      </c>
      <c r="L509" s="3" t="s">
        <v>43</v>
      </c>
      <c r="M509" s="3" t="s">
        <v>43</v>
      </c>
      <c r="N509" s="3" t="s">
        <v>94</v>
      </c>
      <c r="O509" s="3" t="s">
        <v>43</v>
      </c>
      <c r="P509" s="3" t="s">
        <v>43</v>
      </c>
      <c r="Q509" s="3" t="s">
        <v>43</v>
      </c>
      <c r="R509" s="3" t="s">
        <v>43</v>
      </c>
      <c r="S509" s="3" t="s">
        <v>43</v>
      </c>
      <c r="T509" s="3" t="s">
        <v>43</v>
      </c>
      <c r="U509" s="28" t="s">
        <v>43</v>
      </c>
      <c r="V509" s="28"/>
      <c r="W509" s="28" t="s">
        <v>43</v>
      </c>
      <c r="X509" s="28"/>
    </row>
    <row r="510" spans="2:24" ht="17.25" customHeight="1">
      <c r="B510" s="23"/>
      <c r="C510" s="23"/>
      <c r="D510" s="4"/>
      <c r="E510" s="4" t="s">
        <v>620</v>
      </c>
      <c r="F510" s="17" t="s">
        <v>621</v>
      </c>
      <c r="G510" s="17"/>
      <c r="H510" s="22" t="s">
        <v>94</v>
      </c>
      <c r="I510" s="22"/>
      <c r="J510" s="5" t="s">
        <v>94</v>
      </c>
      <c r="K510" s="5" t="s">
        <v>43</v>
      </c>
      <c r="L510" s="5" t="s">
        <v>43</v>
      </c>
      <c r="M510" s="5" t="s">
        <v>43</v>
      </c>
      <c r="N510" s="5" t="s">
        <v>94</v>
      </c>
      <c r="O510" s="5" t="s">
        <v>43</v>
      </c>
      <c r="P510" s="5" t="s">
        <v>43</v>
      </c>
      <c r="Q510" s="5" t="s">
        <v>43</v>
      </c>
      <c r="R510" s="5" t="s">
        <v>43</v>
      </c>
      <c r="S510" s="5" t="s">
        <v>43</v>
      </c>
      <c r="T510" s="5" t="s">
        <v>43</v>
      </c>
      <c r="U510" s="22" t="s">
        <v>43</v>
      </c>
      <c r="V510" s="22"/>
      <c r="W510" s="22" t="s">
        <v>43</v>
      </c>
      <c r="X510" s="22"/>
    </row>
    <row r="511" spans="2:24" ht="13.5" customHeight="1">
      <c r="B511" s="25"/>
      <c r="C511" s="25"/>
      <c r="D511" s="1" t="s">
        <v>625</v>
      </c>
      <c r="E511" s="1"/>
      <c r="F511" s="26" t="s">
        <v>58</v>
      </c>
      <c r="G511" s="26"/>
      <c r="H511" s="28" t="s">
        <v>626</v>
      </c>
      <c r="I511" s="28"/>
      <c r="J511" s="3" t="s">
        <v>626</v>
      </c>
      <c r="K511" s="3" t="s">
        <v>627</v>
      </c>
      <c r="L511" s="3" t="s">
        <v>43</v>
      </c>
      <c r="M511" s="3" t="s">
        <v>627</v>
      </c>
      <c r="N511" s="3" t="s">
        <v>628</v>
      </c>
      <c r="O511" s="3" t="s">
        <v>43</v>
      </c>
      <c r="P511" s="3" t="s">
        <v>43</v>
      </c>
      <c r="Q511" s="3" t="s">
        <v>43</v>
      </c>
      <c r="R511" s="3" t="s">
        <v>43</v>
      </c>
      <c r="S511" s="3" t="s">
        <v>43</v>
      </c>
      <c r="T511" s="3" t="s">
        <v>43</v>
      </c>
      <c r="U511" s="28" t="s">
        <v>43</v>
      </c>
      <c r="V511" s="28"/>
      <c r="W511" s="28" t="s">
        <v>43</v>
      </c>
      <c r="X511" s="28"/>
    </row>
    <row r="512" spans="2:24" ht="30" customHeight="1">
      <c r="B512" s="23"/>
      <c r="C512" s="23"/>
      <c r="D512" s="4"/>
      <c r="E512" s="4" t="s">
        <v>447</v>
      </c>
      <c r="F512" s="17" t="s">
        <v>448</v>
      </c>
      <c r="G512" s="17"/>
      <c r="H512" s="22" t="s">
        <v>628</v>
      </c>
      <c r="I512" s="22"/>
      <c r="J512" s="5" t="s">
        <v>628</v>
      </c>
      <c r="K512" s="5" t="s">
        <v>43</v>
      </c>
      <c r="L512" s="5" t="s">
        <v>43</v>
      </c>
      <c r="M512" s="5" t="s">
        <v>43</v>
      </c>
      <c r="N512" s="5" t="s">
        <v>628</v>
      </c>
      <c r="O512" s="5" t="s">
        <v>43</v>
      </c>
      <c r="P512" s="5" t="s">
        <v>43</v>
      </c>
      <c r="Q512" s="5" t="s">
        <v>43</v>
      </c>
      <c r="R512" s="5" t="s">
        <v>43</v>
      </c>
      <c r="S512" s="5" t="s">
        <v>43</v>
      </c>
      <c r="T512" s="5" t="s">
        <v>43</v>
      </c>
      <c r="U512" s="22" t="s">
        <v>43</v>
      </c>
      <c r="V512" s="22"/>
      <c r="W512" s="22" t="s">
        <v>43</v>
      </c>
      <c r="X512" s="22"/>
    </row>
    <row r="513" spans="2:24" ht="13.5" customHeight="1">
      <c r="B513" s="23"/>
      <c r="C513" s="23"/>
      <c r="D513" s="4"/>
      <c r="E513" s="4" t="s">
        <v>60</v>
      </c>
      <c r="F513" s="17" t="s">
        <v>61</v>
      </c>
      <c r="G513" s="17"/>
      <c r="H513" s="22" t="s">
        <v>629</v>
      </c>
      <c r="I513" s="22"/>
      <c r="J513" s="5" t="s">
        <v>629</v>
      </c>
      <c r="K513" s="5" t="s">
        <v>629</v>
      </c>
      <c r="L513" s="5" t="s">
        <v>43</v>
      </c>
      <c r="M513" s="5" t="s">
        <v>629</v>
      </c>
      <c r="N513" s="5" t="s">
        <v>43</v>
      </c>
      <c r="O513" s="5" t="s">
        <v>43</v>
      </c>
      <c r="P513" s="5" t="s">
        <v>43</v>
      </c>
      <c r="Q513" s="5" t="s">
        <v>43</v>
      </c>
      <c r="R513" s="5" t="s">
        <v>43</v>
      </c>
      <c r="S513" s="5" t="s">
        <v>43</v>
      </c>
      <c r="T513" s="5" t="s">
        <v>43</v>
      </c>
      <c r="U513" s="22" t="s">
        <v>43</v>
      </c>
      <c r="V513" s="22"/>
      <c r="W513" s="22" t="s">
        <v>43</v>
      </c>
      <c r="X513" s="22"/>
    </row>
    <row r="514" spans="2:24" ht="13.5" customHeight="1">
      <c r="B514" s="23"/>
      <c r="C514" s="23"/>
      <c r="D514" s="4"/>
      <c r="E514" s="4" t="s">
        <v>63</v>
      </c>
      <c r="F514" s="17" t="s">
        <v>64</v>
      </c>
      <c r="G514" s="17"/>
      <c r="H514" s="22" t="s">
        <v>71</v>
      </c>
      <c r="I514" s="22"/>
      <c r="J514" s="5" t="s">
        <v>71</v>
      </c>
      <c r="K514" s="5" t="s">
        <v>71</v>
      </c>
      <c r="L514" s="5" t="s">
        <v>43</v>
      </c>
      <c r="M514" s="5" t="s">
        <v>71</v>
      </c>
      <c r="N514" s="5" t="s">
        <v>43</v>
      </c>
      <c r="O514" s="5" t="s">
        <v>43</v>
      </c>
      <c r="P514" s="5" t="s">
        <v>43</v>
      </c>
      <c r="Q514" s="5" t="s">
        <v>43</v>
      </c>
      <c r="R514" s="5" t="s">
        <v>43</v>
      </c>
      <c r="S514" s="5" t="s">
        <v>43</v>
      </c>
      <c r="T514" s="5" t="s">
        <v>43</v>
      </c>
      <c r="U514" s="22" t="s">
        <v>43</v>
      </c>
      <c r="V514" s="22"/>
      <c r="W514" s="22" t="s">
        <v>43</v>
      </c>
      <c r="X514" s="22"/>
    </row>
    <row r="515" spans="2:24" ht="8.25" customHeight="1">
      <c r="B515" s="25" t="s">
        <v>0</v>
      </c>
      <c r="C515" s="25"/>
      <c r="D515" s="25" t="s">
        <v>1</v>
      </c>
      <c r="E515" s="25" t="s">
        <v>2</v>
      </c>
      <c r="F515" s="25" t="s">
        <v>3</v>
      </c>
      <c r="G515" s="25"/>
      <c r="H515" s="25" t="s">
        <v>4</v>
      </c>
      <c r="I515" s="25"/>
      <c r="J515" s="25" t="s">
        <v>5</v>
      </c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2:24" ht="11.25" customHeight="1">
      <c r="B516" s="25"/>
      <c r="C516" s="25"/>
      <c r="D516" s="25"/>
      <c r="E516" s="25"/>
      <c r="F516" s="25"/>
      <c r="G516" s="25"/>
      <c r="H516" s="25"/>
      <c r="I516" s="25"/>
      <c r="J516" s="25" t="s">
        <v>6</v>
      </c>
      <c r="K516" s="25" t="s">
        <v>7</v>
      </c>
      <c r="L516" s="25"/>
      <c r="M516" s="25"/>
      <c r="N516" s="25"/>
      <c r="O516" s="25"/>
      <c r="P516" s="25"/>
      <c r="Q516" s="25"/>
      <c r="R516" s="25"/>
      <c r="S516" s="25" t="s">
        <v>8</v>
      </c>
      <c r="T516" s="25" t="s">
        <v>7</v>
      </c>
      <c r="U516" s="25"/>
      <c r="V516" s="25"/>
      <c r="W516" s="25"/>
      <c r="X516" s="25"/>
    </row>
    <row r="517" spans="2:24" ht="2.25" customHeight="1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 t="s">
        <v>9</v>
      </c>
      <c r="U517" s="25" t="s">
        <v>10</v>
      </c>
      <c r="V517" s="25"/>
      <c r="W517" s="25" t="s">
        <v>11</v>
      </c>
      <c r="X517" s="25"/>
    </row>
    <row r="518" spans="2:24" ht="5.25" customHeight="1">
      <c r="B518" s="25"/>
      <c r="C518" s="25"/>
      <c r="D518" s="25"/>
      <c r="E518" s="25"/>
      <c r="F518" s="25"/>
      <c r="G518" s="25"/>
      <c r="H518" s="25"/>
      <c r="I518" s="25"/>
      <c r="J518" s="25"/>
      <c r="K518" s="25" t="s">
        <v>12</v>
      </c>
      <c r="L518" s="25" t="s">
        <v>7</v>
      </c>
      <c r="M518" s="25"/>
      <c r="N518" s="25" t="s">
        <v>13</v>
      </c>
      <c r="O518" s="25" t="s">
        <v>14</v>
      </c>
      <c r="P518" s="25" t="s">
        <v>15</v>
      </c>
      <c r="Q518" s="25" t="s">
        <v>16</v>
      </c>
      <c r="R518" s="25" t="s">
        <v>17</v>
      </c>
      <c r="S518" s="25"/>
      <c r="T518" s="25"/>
      <c r="U518" s="25"/>
      <c r="V518" s="25"/>
      <c r="W518" s="25"/>
      <c r="X518" s="25"/>
    </row>
    <row r="519" spans="2:24" ht="2.25" customHeight="1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 t="s">
        <v>18</v>
      </c>
      <c r="V519" s="25"/>
      <c r="W519" s="25"/>
      <c r="X519" s="25"/>
    </row>
    <row r="520" spans="2:24" ht="39.75" customHeight="1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1" t="s">
        <v>19</v>
      </c>
      <c r="M520" s="1" t="s">
        <v>20</v>
      </c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2:24" ht="8.25" customHeight="1">
      <c r="B521" s="29" t="s">
        <v>21</v>
      </c>
      <c r="C521" s="29"/>
      <c r="D521" s="2" t="s">
        <v>22</v>
      </c>
      <c r="E521" s="2" t="s">
        <v>23</v>
      </c>
      <c r="F521" s="29" t="s">
        <v>24</v>
      </c>
      <c r="G521" s="29"/>
      <c r="H521" s="29" t="s">
        <v>25</v>
      </c>
      <c r="I521" s="29"/>
      <c r="J521" s="2" t="s">
        <v>26</v>
      </c>
      <c r="K521" s="2" t="s">
        <v>27</v>
      </c>
      <c r="L521" s="2" t="s">
        <v>28</v>
      </c>
      <c r="M521" s="2" t="s">
        <v>29</v>
      </c>
      <c r="N521" s="2" t="s">
        <v>30</v>
      </c>
      <c r="O521" s="2" t="s">
        <v>31</v>
      </c>
      <c r="P521" s="2" t="s">
        <v>32</v>
      </c>
      <c r="Q521" s="2" t="s">
        <v>33</v>
      </c>
      <c r="R521" s="2" t="s">
        <v>34</v>
      </c>
      <c r="S521" s="2" t="s">
        <v>35</v>
      </c>
      <c r="T521" s="2" t="s">
        <v>36</v>
      </c>
      <c r="U521" s="29" t="s">
        <v>37</v>
      </c>
      <c r="V521" s="29"/>
      <c r="W521" s="29" t="s">
        <v>38</v>
      </c>
      <c r="X521" s="29"/>
    </row>
    <row r="522" spans="2:24" ht="13.5" customHeight="1">
      <c r="B522" s="25" t="s">
        <v>630</v>
      </c>
      <c r="C522" s="25"/>
      <c r="D522" s="1"/>
      <c r="E522" s="1"/>
      <c r="F522" s="26" t="s">
        <v>631</v>
      </c>
      <c r="G522" s="26"/>
      <c r="H522" s="27" t="s">
        <v>654</v>
      </c>
      <c r="I522" s="28"/>
      <c r="J522" s="9" t="s">
        <v>653</v>
      </c>
      <c r="K522" s="3" t="s">
        <v>632</v>
      </c>
      <c r="L522" s="3" t="s">
        <v>43</v>
      </c>
      <c r="M522" s="3" t="s">
        <v>632</v>
      </c>
      <c r="N522" s="9" t="s">
        <v>652</v>
      </c>
      <c r="O522" s="3" t="s">
        <v>43</v>
      </c>
      <c r="P522" s="3" t="s">
        <v>43</v>
      </c>
      <c r="Q522" s="3" t="s">
        <v>43</v>
      </c>
      <c r="R522" s="3" t="s">
        <v>43</v>
      </c>
      <c r="S522" s="3" t="s">
        <v>633</v>
      </c>
      <c r="T522" s="3" t="s">
        <v>633</v>
      </c>
      <c r="U522" s="28" t="s">
        <v>633</v>
      </c>
      <c r="V522" s="28"/>
      <c r="W522" s="28" t="s">
        <v>43</v>
      </c>
      <c r="X522" s="28"/>
    </row>
    <row r="523" spans="2:24" ht="13.5" customHeight="1">
      <c r="B523" s="25"/>
      <c r="C523" s="25"/>
      <c r="D523" s="1" t="s">
        <v>634</v>
      </c>
      <c r="E523" s="1"/>
      <c r="F523" s="26" t="s">
        <v>635</v>
      </c>
      <c r="G523" s="26"/>
      <c r="H523" s="28" t="s">
        <v>633</v>
      </c>
      <c r="I523" s="28"/>
      <c r="J523" s="3" t="s">
        <v>43</v>
      </c>
      <c r="K523" s="3" t="s">
        <v>43</v>
      </c>
      <c r="L523" s="3" t="s">
        <v>43</v>
      </c>
      <c r="M523" s="3" t="s">
        <v>43</v>
      </c>
      <c r="N523" s="3" t="s">
        <v>43</v>
      </c>
      <c r="O523" s="3" t="s">
        <v>43</v>
      </c>
      <c r="P523" s="3" t="s">
        <v>43</v>
      </c>
      <c r="Q523" s="3" t="s">
        <v>43</v>
      </c>
      <c r="R523" s="3" t="s">
        <v>43</v>
      </c>
      <c r="S523" s="3" t="s">
        <v>633</v>
      </c>
      <c r="T523" s="3" t="s">
        <v>633</v>
      </c>
      <c r="U523" s="28" t="s">
        <v>633</v>
      </c>
      <c r="V523" s="28"/>
      <c r="W523" s="28" t="s">
        <v>43</v>
      </c>
      <c r="X523" s="28"/>
    </row>
    <row r="524" spans="2:24" ht="13.5" customHeight="1">
      <c r="B524" s="23"/>
      <c r="C524" s="23"/>
      <c r="D524" s="4"/>
      <c r="E524" s="4" t="s">
        <v>47</v>
      </c>
      <c r="F524" s="17" t="s">
        <v>48</v>
      </c>
      <c r="G524" s="17"/>
      <c r="H524" s="22" t="s">
        <v>612</v>
      </c>
      <c r="I524" s="22"/>
      <c r="J524" s="5" t="s">
        <v>43</v>
      </c>
      <c r="K524" s="5" t="s">
        <v>43</v>
      </c>
      <c r="L524" s="5" t="s">
        <v>43</v>
      </c>
      <c r="M524" s="5" t="s">
        <v>43</v>
      </c>
      <c r="N524" s="5" t="s">
        <v>43</v>
      </c>
      <c r="O524" s="5" t="s">
        <v>43</v>
      </c>
      <c r="P524" s="5" t="s">
        <v>43</v>
      </c>
      <c r="Q524" s="5" t="s">
        <v>43</v>
      </c>
      <c r="R524" s="5" t="s">
        <v>43</v>
      </c>
      <c r="S524" s="5" t="s">
        <v>612</v>
      </c>
      <c r="T524" s="5" t="s">
        <v>612</v>
      </c>
      <c r="U524" s="22" t="s">
        <v>612</v>
      </c>
      <c r="V524" s="22"/>
      <c r="W524" s="22" t="s">
        <v>43</v>
      </c>
      <c r="X524" s="22"/>
    </row>
    <row r="525" spans="2:24" ht="13.5" customHeight="1">
      <c r="B525" s="23"/>
      <c r="C525" s="23"/>
      <c r="D525" s="4"/>
      <c r="E525" s="4" t="s">
        <v>50</v>
      </c>
      <c r="F525" s="17" t="s">
        <v>48</v>
      </c>
      <c r="G525" s="17"/>
      <c r="H525" s="22" t="s">
        <v>636</v>
      </c>
      <c r="I525" s="22"/>
      <c r="J525" s="5" t="s">
        <v>43</v>
      </c>
      <c r="K525" s="5" t="s">
        <v>43</v>
      </c>
      <c r="L525" s="5" t="s">
        <v>43</v>
      </c>
      <c r="M525" s="5" t="s">
        <v>43</v>
      </c>
      <c r="N525" s="5" t="s">
        <v>43</v>
      </c>
      <c r="O525" s="5" t="s">
        <v>43</v>
      </c>
      <c r="P525" s="5" t="s">
        <v>43</v>
      </c>
      <c r="Q525" s="5" t="s">
        <v>43</v>
      </c>
      <c r="R525" s="5" t="s">
        <v>43</v>
      </c>
      <c r="S525" s="5" t="s">
        <v>636</v>
      </c>
      <c r="T525" s="5" t="s">
        <v>636</v>
      </c>
      <c r="U525" s="22" t="s">
        <v>636</v>
      </c>
      <c r="V525" s="22"/>
      <c r="W525" s="22" t="s">
        <v>43</v>
      </c>
      <c r="X525" s="22"/>
    </row>
    <row r="526" spans="2:24" ht="13.5" customHeight="1">
      <c r="B526" s="25"/>
      <c r="C526" s="25"/>
      <c r="D526" s="1" t="s">
        <v>637</v>
      </c>
      <c r="E526" s="1"/>
      <c r="F526" s="26" t="s">
        <v>58</v>
      </c>
      <c r="G526" s="26"/>
      <c r="H526" s="27" t="s">
        <v>653</v>
      </c>
      <c r="I526" s="28"/>
      <c r="J526" s="9" t="s">
        <v>653</v>
      </c>
      <c r="K526" s="3" t="s">
        <v>632</v>
      </c>
      <c r="L526" s="3" t="s">
        <v>43</v>
      </c>
      <c r="M526" s="3" t="s">
        <v>632</v>
      </c>
      <c r="N526" s="9" t="s">
        <v>652</v>
      </c>
      <c r="O526" s="3" t="s">
        <v>43</v>
      </c>
      <c r="P526" s="3" t="s">
        <v>43</v>
      </c>
      <c r="Q526" s="3" t="s">
        <v>43</v>
      </c>
      <c r="R526" s="3" t="s">
        <v>43</v>
      </c>
      <c r="S526" s="3" t="s">
        <v>43</v>
      </c>
      <c r="T526" s="3" t="s">
        <v>43</v>
      </c>
      <c r="U526" s="28" t="s">
        <v>43</v>
      </c>
      <c r="V526" s="28"/>
      <c r="W526" s="28" t="s">
        <v>43</v>
      </c>
      <c r="X526" s="28"/>
    </row>
    <row r="527" spans="2:24" ht="30" customHeight="1">
      <c r="B527" s="23"/>
      <c r="C527" s="23"/>
      <c r="D527" s="4"/>
      <c r="E527" s="4" t="s">
        <v>447</v>
      </c>
      <c r="F527" s="17" t="s">
        <v>448</v>
      </c>
      <c r="G527" s="17"/>
      <c r="H527" s="24" t="s">
        <v>652</v>
      </c>
      <c r="I527" s="22"/>
      <c r="J527" s="10" t="s">
        <v>651</v>
      </c>
      <c r="K527" s="5" t="s">
        <v>43</v>
      </c>
      <c r="L527" s="5" t="s">
        <v>43</v>
      </c>
      <c r="M527" s="5" t="s">
        <v>43</v>
      </c>
      <c r="N527" s="10" t="s">
        <v>652</v>
      </c>
      <c r="O527" s="5" t="s">
        <v>43</v>
      </c>
      <c r="P527" s="5" t="s">
        <v>43</v>
      </c>
      <c r="Q527" s="5" t="s">
        <v>43</v>
      </c>
      <c r="R527" s="5" t="s">
        <v>43</v>
      </c>
      <c r="S527" s="5" t="s">
        <v>43</v>
      </c>
      <c r="T527" s="5" t="s">
        <v>43</v>
      </c>
      <c r="U527" s="22" t="s">
        <v>43</v>
      </c>
      <c r="V527" s="22"/>
      <c r="W527" s="22" t="s">
        <v>43</v>
      </c>
      <c r="X527" s="22"/>
    </row>
    <row r="528" spans="2:24" ht="13.5" customHeight="1">
      <c r="B528" s="23"/>
      <c r="C528" s="23"/>
      <c r="D528" s="4"/>
      <c r="E528" s="4" t="s">
        <v>60</v>
      </c>
      <c r="F528" s="17" t="s">
        <v>61</v>
      </c>
      <c r="G528" s="17"/>
      <c r="H528" s="22" t="s">
        <v>440</v>
      </c>
      <c r="I528" s="22"/>
      <c r="J528" s="5" t="s">
        <v>440</v>
      </c>
      <c r="K528" s="5" t="s">
        <v>440</v>
      </c>
      <c r="L528" s="5" t="s">
        <v>43</v>
      </c>
      <c r="M528" s="5" t="s">
        <v>440</v>
      </c>
      <c r="N528" s="5" t="s">
        <v>43</v>
      </c>
      <c r="O528" s="5" t="s">
        <v>43</v>
      </c>
      <c r="P528" s="5" t="s">
        <v>43</v>
      </c>
      <c r="Q528" s="5" t="s">
        <v>43</v>
      </c>
      <c r="R528" s="5" t="s">
        <v>43</v>
      </c>
      <c r="S528" s="5" t="s">
        <v>43</v>
      </c>
      <c r="T528" s="5" t="s">
        <v>43</v>
      </c>
      <c r="U528" s="22" t="s">
        <v>43</v>
      </c>
      <c r="V528" s="22"/>
      <c r="W528" s="22" t="s">
        <v>43</v>
      </c>
      <c r="X528" s="22"/>
    </row>
    <row r="529" spans="2:24" ht="13.5" customHeight="1">
      <c r="B529" s="23"/>
      <c r="C529" s="23"/>
      <c r="D529" s="4"/>
      <c r="E529" s="4" t="s">
        <v>63</v>
      </c>
      <c r="F529" s="17" t="s">
        <v>64</v>
      </c>
      <c r="G529" s="17"/>
      <c r="H529" s="22" t="s">
        <v>638</v>
      </c>
      <c r="I529" s="22"/>
      <c r="J529" s="5" t="s">
        <v>638</v>
      </c>
      <c r="K529" s="5" t="s">
        <v>638</v>
      </c>
      <c r="L529" s="5" t="s">
        <v>43</v>
      </c>
      <c r="M529" s="5" t="s">
        <v>638</v>
      </c>
      <c r="N529" s="5" t="s">
        <v>43</v>
      </c>
      <c r="O529" s="5" t="s">
        <v>43</v>
      </c>
      <c r="P529" s="5" t="s">
        <v>43</v>
      </c>
      <c r="Q529" s="5" t="s">
        <v>43</v>
      </c>
      <c r="R529" s="5" t="s">
        <v>43</v>
      </c>
      <c r="S529" s="5" t="s">
        <v>43</v>
      </c>
      <c r="T529" s="5" t="s">
        <v>43</v>
      </c>
      <c r="U529" s="22" t="s">
        <v>43</v>
      </c>
      <c r="V529" s="22"/>
      <c r="W529" s="22" t="s">
        <v>43</v>
      </c>
      <c r="X529" s="22"/>
    </row>
    <row r="530" spans="2:24" ht="13.5" customHeight="1">
      <c r="B530" s="23"/>
      <c r="C530" s="23"/>
      <c r="D530" s="4"/>
      <c r="E530" s="4" t="s">
        <v>114</v>
      </c>
      <c r="F530" s="17" t="s">
        <v>115</v>
      </c>
      <c r="G530" s="17"/>
      <c r="H530" s="22" t="s">
        <v>107</v>
      </c>
      <c r="I530" s="22"/>
      <c r="J530" s="5" t="s">
        <v>107</v>
      </c>
      <c r="K530" s="5" t="s">
        <v>107</v>
      </c>
      <c r="L530" s="5" t="s">
        <v>43</v>
      </c>
      <c r="M530" s="5" t="s">
        <v>107</v>
      </c>
      <c r="N530" s="5" t="s">
        <v>43</v>
      </c>
      <c r="O530" s="5" t="s">
        <v>43</v>
      </c>
      <c r="P530" s="5" t="s">
        <v>43</v>
      </c>
      <c r="Q530" s="5" t="s">
        <v>43</v>
      </c>
      <c r="R530" s="5" t="s">
        <v>43</v>
      </c>
      <c r="S530" s="5" t="s">
        <v>43</v>
      </c>
      <c r="T530" s="5" t="s">
        <v>43</v>
      </c>
      <c r="U530" s="22" t="s">
        <v>43</v>
      </c>
      <c r="V530" s="22"/>
      <c r="W530" s="22" t="s">
        <v>43</v>
      </c>
      <c r="X530" s="22"/>
    </row>
    <row r="531" spans="2:24" ht="13.5" customHeight="1">
      <c r="B531" s="20" t="s">
        <v>639</v>
      </c>
      <c r="C531" s="20"/>
      <c r="D531" s="20"/>
      <c r="E531" s="20"/>
      <c r="F531" s="20"/>
      <c r="G531" s="20"/>
      <c r="H531" s="21" t="s">
        <v>640</v>
      </c>
      <c r="I531" s="21"/>
      <c r="J531" s="6" t="s">
        <v>641</v>
      </c>
      <c r="K531" s="6" t="s">
        <v>642</v>
      </c>
      <c r="L531" s="6" t="s">
        <v>643</v>
      </c>
      <c r="M531" s="6" t="s">
        <v>644</v>
      </c>
      <c r="N531" s="6" t="s">
        <v>645</v>
      </c>
      <c r="O531" s="6" t="s">
        <v>646</v>
      </c>
      <c r="P531" s="6" t="s">
        <v>280</v>
      </c>
      <c r="Q531" s="6" t="s">
        <v>248</v>
      </c>
      <c r="R531" s="6" t="s">
        <v>249</v>
      </c>
      <c r="S531" s="6" t="s">
        <v>647</v>
      </c>
      <c r="T531" s="6" t="s">
        <v>647</v>
      </c>
      <c r="U531" s="21" t="s">
        <v>648</v>
      </c>
      <c r="V531" s="21"/>
      <c r="W531" s="21" t="s">
        <v>43</v>
      </c>
      <c r="X531" s="21"/>
    </row>
  </sheetData>
  <mergeCells count="2508">
    <mergeCell ref="K4:K6"/>
    <mergeCell ref="B1:C6"/>
    <mergeCell ref="D1:D6"/>
    <mergeCell ref="E1:E6"/>
    <mergeCell ref="F1:G6"/>
    <mergeCell ref="P4:P6"/>
    <mergeCell ref="H1:I6"/>
    <mergeCell ref="J1:X1"/>
    <mergeCell ref="J2:J6"/>
    <mergeCell ref="K2:R3"/>
    <mergeCell ref="S2:S6"/>
    <mergeCell ref="T2:X2"/>
    <mergeCell ref="T3:T6"/>
    <mergeCell ref="U3:V4"/>
    <mergeCell ref="W3:X6"/>
    <mergeCell ref="Q4:Q6"/>
    <mergeCell ref="R4:R6"/>
    <mergeCell ref="U5:V6"/>
    <mergeCell ref="B7:C7"/>
    <mergeCell ref="F7:G7"/>
    <mergeCell ref="H7:I7"/>
    <mergeCell ref="U7:V7"/>
    <mergeCell ref="L4:M5"/>
    <mergeCell ref="N4:N6"/>
    <mergeCell ref="O4:O6"/>
    <mergeCell ref="W7:X7"/>
    <mergeCell ref="B8:C8"/>
    <mergeCell ref="F8:G8"/>
    <mergeCell ref="H8:I8"/>
    <mergeCell ref="U8:V8"/>
    <mergeCell ref="W8:X8"/>
    <mergeCell ref="W9:X9"/>
    <mergeCell ref="B10:C10"/>
    <mergeCell ref="F10:G10"/>
    <mergeCell ref="H10:I10"/>
    <mergeCell ref="U10:V10"/>
    <mergeCell ref="W10:X10"/>
    <mergeCell ref="B9:C9"/>
    <mergeCell ref="F9:G9"/>
    <mergeCell ref="H9:I9"/>
    <mergeCell ref="U9:V9"/>
    <mergeCell ref="W11:X11"/>
    <mergeCell ref="B12:C12"/>
    <mergeCell ref="F12:G12"/>
    <mergeCell ref="H12:I12"/>
    <mergeCell ref="U12:V12"/>
    <mergeCell ref="W12:X12"/>
    <mergeCell ref="B11:C11"/>
    <mergeCell ref="F11:G11"/>
    <mergeCell ref="H11:I11"/>
    <mergeCell ref="U11:V11"/>
    <mergeCell ref="W13:X13"/>
    <mergeCell ref="B14:C14"/>
    <mergeCell ref="F14:G14"/>
    <mergeCell ref="H14:I14"/>
    <mergeCell ref="U14:V14"/>
    <mergeCell ref="W14:X14"/>
    <mergeCell ref="B13:C13"/>
    <mergeCell ref="F13:G13"/>
    <mergeCell ref="H13:I13"/>
    <mergeCell ref="U13:V13"/>
    <mergeCell ref="W15:X15"/>
    <mergeCell ref="B16:C16"/>
    <mergeCell ref="F16:G16"/>
    <mergeCell ref="H16:I16"/>
    <mergeCell ref="U16:V16"/>
    <mergeCell ref="W16:X16"/>
    <mergeCell ref="B15:C15"/>
    <mergeCell ref="F15:G15"/>
    <mergeCell ref="H15:I15"/>
    <mergeCell ref="U15:V15"/>
    <mergeCell ref="W17:X17"/>
    <mergeCell ref="B18:C18"/>
    <mergeCell ref="F18:G18"/>
    <mergeCell ref="H18:I18"/>
    <mergeCell ref="U18:V18"/>
    <mergeCell ref="W18:X18"/>
    <mergeCell ref="B17:C17"/>
    <mergeCell ref="F17:G17"/>
    <mergeCell ref="H17:I17"/>
    <mergeCell ref="U17:V17"/>
    <mergeCell ref="W19:X19"/>
    <mergeCell ref="B20:C20"/>
    <mergeCell ref="F20:G20"/>
    <mergeCell ref="H20:I20"/>
    <mergeCell ref="U20:V20"/>
    <mergeCell ref="W20:X20"/>
    <mergeCell ref="B19:C19"/>
    <mergeCell ref="F19:G19"/>
    <mergeCell ref="H19:I19"/>
    <mergeCell ref="U19:V19"/>
    <mergeCell ref="W21:X21"/>
    <mergeCell ref="B22:C22"/>
    <mergeCell ref="F22:G22"/>
    <mergeCell ref="H22:I22"/>
    <mergeCell ref="U22:V22"/>
    <mergeCell ref="W22:X22"/>
    <mergeCell ref="B21:C21"/>
    <mergeCell ref="F21:G21"/>
    <mergeCell ref="H21:I21"/>
    <mergeCell ref="U21:V21"/>
    <mergeCell ref="W23:X23"/>
    <mergeCell ref="B24:C24"/>
    <mergeCell ref="F24:G24"/>
    <mergeCell ref="H24:I24"/>
    <mergeCell ref="U24:V24"/>
    <mergeCell ref="W24:X24"/>
    <mergeCell ref="B23:C23"/>
    <mergeCell ref="F23:G23"/>
    <mergeCell ref="H23:I23"/>
    <mergeCell ref="U23:V23"/>
    <mergeCell ref="W25:X25"/>
    <mergeCell ref="B26:C26"/>
    <mergeCell ref="F26:G26"/>
    <mergeCell ref="H26:I26"/>
    <mergeCell ref="U26:V26"/>
    <mergeCell ref="W26:X26"/>
    <mergeCell ref="B25:C25"/>
    <mergeCell ref="F25:G25"/>
    <mergeCell ref="H25:I25"/>
    <mergeCell ref="U25:V25"/>
    <mergeCell ref="W27:X27"/>
    <mergeCell ref="B28:C28"/>
    <mergeCell ref="F28:G28"/>
    <mergeCell ref="H28:I28"/>
    <mergeCell ref="U28:V28"/>
    <mergeCell ref="W28:X28"/>
    <mergeCell ref="B27:C27"/>
    <mergeCell ref="F27:G27"/>
    <mergeCell ref="H27:I27"/>
    <mergeCell ref="U27:V27"/>
    <mergeCell ref="W29:X29"/>
    <mergeCell ref="B30:C30"/>
    <mergeCell ref="F30:G30"/>
    <mergeCell ref="H30:I30"/>
    <mergeCell ref="U30:V30"/>
    <mergeCell ref="W30:X30"/>
    <mergeCell ref="B29:C29"/>
    <mergeCell ref="F29:G29"/>
    <mergeCell ref="H29:I29"/>
    <mergeCell ref="U29:V29"/>
    <mergeCell ref="W31:X31"/>
    <mergeCell ref="B32:C32"/>
    <mergeCell ref="F32:G32"/>
    <mergeCell ref="H32:I32"/>
    <mergeCell ref="U32:V32"/>
    <mergeCell ref="W32:X32"/>
    <mergeCell ref="B31:C31"/>
    <mergeCell ref="F31:G31"/>
    <mergeCell ref="H31:I31"/>
    <mergeCell ref="U31:V31"/>
    <mergeCell ref="K36:K38"/>
    <mergeCell ref="B33:C38"/>
    <mergeCell ref="D33:D38"/>
    <mergeCell ref="E33:E38"/>
    <mergeCell ref="F33:G38"/>
    <mergeCell ref="P36:P38"/>
    <mergeCell ref="H33:I38"/>
    <mergeCell ref="J33:X33"/>
    <mergeCell ref="J34:J38"/>
    <mergeCell ref="K34:R35"/>
    <mergeCell ref="S34:S38"/>
    <mergeCell ref="T34:X34"/>
    <mergeCell ref="T35:T38"/>
    <mergeCell ref="U35:V36"/>
    <mergeCell ref="W35:X38"/>
    <mergeCell ref="Q36:Q38"/>
    <mergeCell ref="R36:R38"/>
    <mergeCell ref="U37:V38"/>
    <mergeCell ref="B39:C39"/>
    <mergeCell ref="F39:G39"/>
    <mergeCell ref="H39:I39"/>
    <mergeCell ref="U39:V39"/>
    <mergeCell ref="L36:M37"/>
    <mergeCell ref="N36:N38"/>
    <mergeCell ref="O36:O38"/>
    <mergeCell ref="W39:X39"/>
    <mergeCell ref="B40:C40"/>
    <mergeCell ref="F40:G40"/>
    <mergeCell ref="H40:I40"/>
    <mergeCell ref="U40:V40"/>
    <mergeCell ref="W40:X40"/>
    <mergeCell ref="W41:X41"/>
    <mergeCell ref="B42:C42"/>
    <mergeCell ref="F42:G42"/>
    <mergeCell ref="H42:I42"/>
    <mergeCell ref="U42:V42"/>
    <mergeCell ref="W42:X42"/>
    <mergeCell ref="B41:C41"/>
    <mergeCell ref="F41:G41"/>
    <mergeCell ref="H41:I41"/>
    <mergeCell ref="U41:V41"/>
    <mergeCell ref="W43:X43"/>
    <mergeCell ref="B44:C44"/>
    <mergeCell ref="F44:G44"/>
    <mergeCell ref="H44:I44"/>
    <mergeCell ref="U44:V44"/>
    <mergeCell ref="W44:X44"/>
    <mergeCell ref="B43:C43"/>
    <mergeCell ref="F43:G43"/>
    <mergeCell ref="H43:I43"/>
    <mergeCell ref="U43:V43"/>
    <mergeCell ref="W45:X45"/>
    <mergeCell ref="B46:C46"/>
    <mergeCell ref="F46:G46"/>
    <mergeCell ref="H46:I46"/>
    <mergeCell ref="U46:V46"/>
    <mergeCell ref="W46:X46"/>
    <mergeCell ref="B45:C45"/>
    <mergeCell ref="F45:G45"/>
    <mergeCell ref="H45:I45"/>
    <mergeCell ref="U45:V45"/>
    <mergeCell ref="W47:X47"/>
    <mergeCell ref="B48:C48"/>
    <mergeCell ref="F48:G48"/>
    <mergeCell ref="H48:I48"/>
    <mergeCell ref="U48:V48"/>
    <mergeCell ref="W48:X48"/>
    <mergeCell ref="B47:C47"/>
    <mergeCell ref="F47:G47"/>
    <mergeCell ref="H47:I47"/>
    <mergeCell ref="U47:V47"/>
    <mergeCell ref="W49:X49"/>
    <mergeCell ref="B50:C50"/>
    <mergeCell ref="F50:G50"/>
    <mergeCell ref="H50:I50"/>
    <mergeCell ref="U50:V50"/>
    <mergeCell ref="W50:X50"/>
    <mergeCell ref="B49:C49"/>
    <mergeCell ref="F49:G49"/>
    <mergeCell ref="H49:I49"/>
    <mergeCell ref="U49:V49"/>
    <mergeCell ref="W51:X51"/>
    <mergeCell ref="B52:C52"/>
    <mergeCell ref="F52:G52"/>
    <mergeCell ref="H52:I52"/>
    <mergeCell ref="U52:V52"/>
    <mergeCell ref="W52:X52"/>
    <mergeCell ref="B51:C51"/>
    <mergeCell ref="F51:G51"/>
    <mergeCell ref="H51:I51"/>
    <mergeCell ref="U51:V51"/>
    <mergeCell ref="W53:X53"/>
    <mergeCell ref="B54:C54"/>
    <mergeCell ref="F54:G54"/>
    <mergeCell ref="H54:I54"/>
    <mergeCell ref="U54:V54"/>
    <mergeCell ref="W54:X54"/>
    <mergeCell ref="B53:C53"/>
    <mergeCell ref="F53:G53"/>
    <mergeCell ref="H53:I53"/>
    <mergeCell ref="U53:V53"/>
    <mergeCell ref="W55:X55"/>
    <mergeCell ref="B56:C56"/>
    <mergeCell ref="F56:G56"/>
    <mergeCell ref="H56:I56"/>
    <mergeCell ref="U56:V56"/>
    <mergeCell ref="W56:X56"/>
    <mergeCell ref="B55:C55"/>
    <mergeCell ref="F55:G55"/>
    <mergeCell ref="H55:I55"/>
    <mergeCell ref="U55:V55"/>
    <mergeCell ref="W57:X57"/>
    <mergeCell ref="B58:C58"/>
    <mergeCell ref="F58:G58"/>
    <mergeCell ref="H58:I58"/>
    <mergeCell ref="U58:V58"/>
    <mergeCell ref="W58:X58"/>
    <mergeCell ref="B57:C57"/>
    <mergeCell ref="F57:G57"/>
    <mergeCell ref="H57:I57"/>
    <mergeCell ref="U57:V57"/>
    <mergeCell ref="W59:X59"/>
    <mergeCell ref="B60:C60"/>
    <mergeCell ref="F60:G60"/>
    <mergeCell ref="H60:I60"/>
    <mergeCell ref="U60:V60"/>
    <mergeCell ref="W60:X60"/>
    <mergeCell ref="B59:C59"/>
    <mergeCell ref="F59:G59"/>
    <mergeCell ref="H59:I59"/>
    <mergeCell ref="U59:V59"/>
    <mergeCell ref="W61:X61"/>
    <mergeCell ref="B62:C62"/>
    <mergeCell ref="F62:G62"/>
    <mergeCell ref="H62:I62"/>
    <mergeCell ref="U62:V62"/>
    <mergeCell ref="W62:X62"/>
    <mergeCell ref="B61:C61"/>
    <mergeCell ref="F61:G61"/>
    <mergeCell ref="H61:I61"/>
    <mergeCell ref="U61:V61"/>
    <mergeCell ref="W63:X63"/>
    <mergeCell ref="B64:C64"/>
    <mergeCell ref="F64:G64"/>
    <mergeCell ref="H64:I64"/>
    <mergeCell ref="U64:V64"/>
    <mergeCell ref="W64:X64"/>
    <mergeCell ref="B63:C63"/>
    <mergeCell ref="F63:G63"/>
    <mergeCell ref="H63:I63"/>
    <mergeCell ref="U63:V63"/>
    <mergeCell ref="W65:X65"/>
    <mergeCell ref="B66:C66"/>
    <mergeCell ref="F66:G66"/>
    <mergeCell ref="H66:I66"/>
    <mergeCell ref="U66:V66"/>
    <mergeCell ref="W66:X66"/>
    <mergeCell ref="B65:C65"/>
    <mergeCell ref="F65:G65"/>
    <mergeCell ref="H65:I65"/>
    <mergeCell ref="U65:V65"/>
    <mergeCell ref="W67:X67"/>
    <mergeCell ref="B67:C67"/>
    <mergeCell ref="F67:G67"/>
    <mergeCell ref="H67:I67"/>
    <mergeCell ref="U67:V67"/>
    <mergeCell ref="K71:K73"/>
    <mergeCell ref="B68:C73"/>
    <mergeCell ref="D68:D73"/>
    <mergeCell ref="E68:E73"/>
    <mergeCell ref="F68:G73"/>
    <mergeCell ref="P71:P73"/>
    <mergeCell ref="H68:I73"/>
    <mergeCell ref="J68:X68"/>
    <mergeCell ref="J69:J73"/>
    <mergeCell ref="K69:R70"/>
    <mergeCell ref="S69:S73"/>
    <mergeCell ref="T69:X69"/>
    <mergeCell ref="T70:T73"/>
    <mergeCell ref="U70:V71"/>
    <mergeCell ref="W70:X73"/>
    <mergeCell ref="Q71:Q73"/>
    <mergeCell ref="R71:R73"/>
    <mergeCell ref="U72:V73"/>
    <mergeCell ref="B74:C74"/>
    <mergeCell ref="F74:G74"/>
    <mergeCell ref="H74:I74"/>
    <mergeCell ref="U74:V74"/>
    <mergeCell ref="L71:M72"/>
    <mergeCell ref="N71:N73"/>
    <mergeCell ref="O71:O73"/>
    <mergeCell ref="W74:X74"/>
    <mergeCell ref="B75:C75"/>
    <mergeCell ref="F75:G75"/>
    <mergeCell ref="H75:I75"/>
    <mergeCell ref="U75:V75"/>
    <mergeCell ref="W75:X75"/>
    <mergeCell ref="W76:X76"/>
    <mergeCell ref="B77:C77"/>
    <mergeCell ref="F77:G77"/>
    <mergeCell ref="H77:I77"/>
    <mergeCell ref="U77:V77"/>
    <mergeCell ref="W77:X77"/>
    <mergeCell ref="B76:C76"/>
    <mergeCell ref="F76:G76"/>
    <mergeCell ref="H76:I76"/>
    <mergeCell ref="U76:V76"/>
    <mergeCell ref="W78:X78"/>
    <mergeCell ref="B79:C79"/>
    <mergeCell ref="F79:G79"/>
    <mergeCell ref="H79:I79"/>
    <mergeCell ref="U79:V79"/>
    <mergeCell ref="W79:X79"/>
    <mergeCell ref="B78:C78"/>
    <mergeCell ref="F78:G78"/>
    <mergeCell ref="H78:I78"/>
    <mergeCell ref="U78:V78"/>
    <mergeCell ref="W80:X80"/>
    <mergeCell ref="B81:C81"/>
    <mergeCell ref="F81:G81"/>
    <mergeCell ref="H81:I81"/>
    <mergeCell ref="U81:V81"/>
    <mergeCell ref="W81:X81"/>
    <mergeCell ref="B80:C80"/>
    <mergeCell ref="F80:G80"/>
    <mergeCell ref="H80:I80"/>
    <mergeCell ref="U80:V80"/>
    <mergeCell ref="W82:X82"/>
    <mergeCell ref="B83:C83"/>
    <mergeCell ref="F83:G83"/>
    <mergeCell ref="H83:I83"/>
    <mergeCell ref="U83:V83"/>
    <mergeCell ref="W83:X83"/>
    <mergeCell ref="B82:C82"/>
    <mergeCell ref="F82:G82"/>
    <mergeCell ref="H82:I82"/>
    <mergeCell ref="U82:V82"/>
    <mergeCell ref="W84:X84"/>
    <mergeCell ref="B85:C85"/>
    <mergeCell ref="F85:G85"/>
    <mergeCell ref="H85:I85"/>
    <mergeCell ref="U85:V85"/>
    <mergeCell ref="W85:X85"/>
    <mergeCell ref="B84:C84"/>
    <mergeCell ref="F84:G84"/>
    <mergeCell ref="H84:I84"/>
    <mergeCell ref="U84:V84"/>
    <mergeCell ref="W86:X86"/>
    <mergeCell ref="B87:C87"/>
    <mergeCell ref="F87:G87"/>
    <mergeCell ref="H87:I87"/>
    <mergeCell ref="U87:V87"/>
    <mergeCell ref="W87:X87"/>
    <mergeCell ref="B86:C86"/>
    <mergeCell ref="F86:G86"/>
    <mergeCell ref="H86:I86"/>
    <mergeCell ref="U86:V86"/>
    <mergeCell ref="W88:X88"/>
    <mergeCell ref="B89:C89"/>
    <mergeCell ref="F89:G89"/>
    <mergeCell ref="H89:I89"/>
    <mergeCell ref="U89:V89"/>
    <mergeCell ref="W89:X89"/>
    <mergeCell ref="B88:C88"/>
    <mergeCell ref="F88:G88"/>
    <mergeCell ref="H88:I88"/>
    <mergeCell ref="U88:V88"/>
    <mergeCell ref="W90:X90"/>
    <mergeCell ref="B91:C91"/>
    <mergeCell ref="F91:G91"/>
    <mergeCell ref="H91:I91"/>
    <mergeCell ref="U91:V91"/>
    <mergeCell ref="W91:X91"/>
    <mergeCell ref="B90:C90"/>
    <mergeCell ref="F90:G90"/>
    <mergeCell ref="H90:I90"/>
    <mergeCell ref="U90:V90"/>
    <mergeCell ref="W92:X92"/>
    <mergeCell ref="B93:C93"/>
    <mergeCell ref="F93:G93"/>
    <mergeCell ref="H93:I93"/>
    <mergeCell ref="U93:V93"/>
    <mergeCell ref="W93:X93"/>
    <mergeCell ref="B92:C92"/>
    <mergeCell ref="F92:G92"/>
    <mergeCell ref="H92:I92"/>
    <mergeCell ref="U92:V92"/>
    <mergeCell ref="W94:X94"/>
    <mergeCell ref="B95:C95"/>
    <mergeCell ref="F95:G95"/>
    <mergeCell ref="H95:I95"/>
    <mergeCell ref="U95:V95"/>
    <mergeCell ref="W95:X95"/>
    <mergeCell ref="B94:C94"/>
    <mergeCell ref="F94:G94"/>
    <mergeCell ref="H94:I94"/>
    <mergeCell ref="U94:V94"/>
    <mergeCell ref="W96:X96"/>
    <mergeCell ref="B97:C97"/>
    <mergeCell ref="F97:G97"/>
    <mergeCell ref="H97:I97"/>
    <mergeCell ref="U97:V97"/>
    <mergeCell ref="W97:X97"/>
    <mergeCell ref="B96:C96"/>
    <mergeCell ref="F96:G96"/>
    <mergeCell ref="H96:I96"/>
    <mergeCell ref="U96:V96"/>
    <mergeCell ref="W98:X98"/>
    <mergeCell ref="B99:C99"/>
    <mergeCell ref="F99:G99"/>
    <mergeCell ref="H99:I99"/>
    <mergeCell ref="U99:V99"/>
    <mergeCell ref="W99:X99"/>
    <mergeCell ref="B98:C98"/>
    <mergeCell ref="F98:G98"/>
    <mergeCell ref="H98:I98"/>
    <mergeCell ref="U98:V98"/>
    <mergeCell ref="W100:X100"/>
    <mergeCell ref="B101:C101"/>
    <mergeCell ref="F101:G101"/>
    <mergeCell ref="H101:I101"/>
    <mergeCell ref="U101:V101"/>
    <mergeCell ref="W101:X101"/>
    <mergeCell ref="B100:C100"/>
    <mergeCell ref="F100:G100"/>
    <mergeCell ref="H100:I100"/>
    <mergeCell ref="U100:V100"/>
    <mergeCell ref="W102:X102"/>
    <mergeCell ref="B103:C103"/>
    <mergeCell ref="F103:G103"/>
    <mergeCell ref="H103:I103"/>
    <mergeCell ref="U103:V103"/>
    <mergeCell ref="W103:X103"/>
    <mergeCell ref="B102:C102"/>
    <mergeCell ref="F102:G102"/>
    <mergeCell ref="H102:I102"/>
    <mergeCell ref="U102:V102"/>
    <mergeCell ref="K107:K109"/>
    <mergeCell ref="B104:C109"/>
    <mergeCell ref="D104:D109"/>
    <mergeCell ref="E104:E109"/>
    <mergeCell ref="F104:G109"/>
    <mergeCell ref="P107:P109"/>
    <mergeCell ref="H104:I109"/>
    <mergeCell ref="J104:X104"/>
    <mergeCell ref="J105:J109"/>
    <mergeCell ref="K105:R106"/>
    <mergeCell ref="S105:S109"/>
    <mergeCell ref="T105:X105"/>
    <mergeCell ref="T106:T109"/>
    <mergeCell ref="U106:V107"/>
    <mergeCell ref="W106:X109"/>
    <mergeCell ref="Q107:Q109"/>
    <mergeCell ref="R107:R109"/>
    <mergeCell ref="U108:V109"/>
    <mergeCell ref="B110:C110"/>
    <mergeCell ref="F110:G110"/>
    <mergeCell ref="H110:I110"/>
    <mergeCell ref="U110:V110"/>
    <mergeCell ref="L107:M108"/>
    <mergeCell ref="N107:N109"/>
    <mergeCell ref="O107:O109"/>
    <mergeCell ref="W110:X110"/>
    <mergeCell ref="B111:C111"/>
    <mergeCell ref="F111:G111"/>
    <mergeCell ref="H111:I111"/>
    <mergeCell ref="U111:V111"/>
    <mergeCell ref="W111:X111"/>
    <mergeCell ref="W112:X112"/>
    <mergeCell ref="B113:C113"/>
    <mergeCell ref="F113:G113"/>
    <mergeCell ref="H113:I113"/>
    <mergeCell ref="U113:V113"/>
    <mergeCell ref="W113:X113"/>
    <mergeCell ref="B112:C112"/>
    <mergeCell ref="F112:G112"/>
    <mergeCell ref="H112:I112"/>
    <mergeCell ref="U112:V112"/>
    <mergeCell ref="W114:X114"/>
    <mergeCell ref="B115:C115"/>
    <mergeCell ref="F115:G115"/>
    <mergeCell ref="H115:I115"/>
    <mergeCell ref="U115:V115"/>
    <mergeCell ref="W115:X115"/>
    <mergeCell ref="B114:C114"/>
    <mergeCell ref="F114:G114"/>
    <mergeCell ref="H114:I114"/>
    <mergeCell ref="U114:V114"/>
    <mergeCell ref="W116:X116"/>
    <mergeCell ref="B117:C117"/>
    <mergeCell ref="F117:G117"/>
    <mergeCell ref="H117:I117"/>
    <mergeCell ref="U117:V117"/>
    <mergeCell ref="W117:X117"/>
    <mergeCell ref="B116:C116"/>
    <mergeCell ref="F116:G116"/>
    <mergeCell ref="H116:I116"/>
    <mergeCell ref="U116:V116"/>
    <mergeCell ref="W118:X118"/>
    <mergeCell ref="B119:C119"/>
    <mergeCell ref="F119:G119"/>
    <mergeCell ref="H119:I119"/>
    <mergeCell ref="U119:V119"/>
    <mergeCell ref="W119:X119"/>
    <mergeCell ref="B118:C118"/>
    <mergeCell ref="F118:G118"/>
    <mergeCell ref="H118:I118"/>
    <mergeCell ref="U118:V118"/>
    <mergeCell ref="W120:X120"/>
    <mergeCell ref="B121:C121"/>
    <mergeCell ref="F121:G121"/>
    <mergeCell ref="H121:I121"/>
    <mergeCell ref="U121:V121"/>
    <mergeCell ref="W121:X121"/>
    <mergeCell ref="B120:C120"/>
    <mergeCell ref="F120:G120"/>
    <mergeCell ref="H120:I120"/>
    <mergeCell ref="U120:V120"/>
    <mergeCell ref="W122:X122"/>
    <mergeCell ref="B123:C123"/>
    <mergeCell ref="F123:G123"/>
    <mergeCell ref="H123:I123"/>
    <mergeCell ref="U123:V123"/>
    <mergeCell ref="W123:X123"/>
    <mergeCell ref="B122:C122"/>
    <mergeCell ref="F122:G122"/>
    <mergeCell ref="H122:I122"/>
    <mergeCell ref="U122:V122"/>
    <mergeCell ref="W124:X124"/>
    <mergeCell ref="B125:C125"/>
    <mergeCell ref="F125:G125"/>
    <mergeCell ref="H125:I125"/>
    <mergeCell ref="U125:V125"/>
    <mergeCell ref="W125:X125"/>
    <mergeCell ref="B124:C124"/>
    <mergeCell ref="F124:G124"/>
    <mergeCell ref="H124:I124"/>
    <mergeCell ref="U124:V124"/>
    <mergeCell ref="W126:X126"/>
    <mergeCell ref="B127:C127"/>
    <mergeCell ref="F127:G127"/>
    <mergeCell ref="H127:I127"/>
    <mergeCell ref="U127:V127"/>
    <mergeCell ref="W127:X127"/>
    <mergeCell ref="B126:C126"/>
    <mergeCell ref="F126:G126"/>
    <mergeCell ref="H126:I126"/>
    <mergeCell ref="U126:V126"/>
    <mergeCell ref="W128:X128"/>
    <mergeCell ref="B129:C129"/>
    <mergeCell ref="F129:G129"/>
    <mergeCell ref="H129:I129"/>
    <mergeCell ref="U129:V129"/>
    <mergeCell ref="W129:X129"/>
    <mergeCell ref="B128:C128"/>
    <mergeCell ref="F128:G128"/>
    <mergeCell ref="H128:I128"/>
    <mergeCell ref="U128:V128"/>
    <mergeCell ref="W130:X130"/>
    <mergeCell ref="B131:C131"/>
    <mergeCell ref="F131:G131"/>
    <mergeCell ref="H131:I131"/>
    <mergeCell ref="U131:V131"/>
    <mergeCell ref="W131:X131"/>
    <mergeCell ref="B130:C130"/>
    <mergeCell ref="F130:G130"/>
    <mergeCell ref="H130:I130"/>
    <mergeCell ref="U130:V130"/>
    <mergeCell ref="W132:X132"/>
    <mergeCell ref="B133:C133"/>
    <mergeCell ref="F133:G133"/>
    <mergeCell ref="H133:I133"/>
    <mergeCell ref="U133:V133"/>
    <mergeCell ref="W133:X133"/>
    <mergeCell ref="B132:C132"/>
    <mergeCell ref="F132:G132"/>
    <mergeCell ref="H132:I132"/>
    <mergeCell ref="U132:V132"/>
    <mergeCell ref="W134:X134"/>
    <mergeCell ref="B135:C135"/>
    <mergeCell ref="F135:G135"/>
    <mergeCell ref="H135:I135"/>
    <mergeCell ref="U135:V135"/>
    <mergeCell ref="W135:X135"/>
    <mergeCell ref="B134:C134"/>
    <mergeCell ref="F134:G134"/>
    <mergeCell ref="H134:I134"/>
    <mergeCell ref="U134:V134"/>
    <mergeCell ref="W136:X136"/>
    <mergeCell ref="B137:C137"/>
    <mergeCell ref="F137:G137"/>
    <mergeCell ref="H137:I137"/>
    <mergeCell ref="U137:V137"/>
    <mergeCell ref="W137:X137"/>
    <mergeCell ref="B136:C136"/>
    <mergeCell ref="F136:G136"/>
    <mergeCell ref="H136:I136"/>
    <mergeCell ref="U136:V136"/>
    <mergeCell ref="K141:K143"/>
    <mergeCell ref="B138:C143"/>
    <mergeCell ref="D138:D143"/>
    <mergeCell ref="E138:E143"/>
    <mergeCell ref="F138:G143"/>
    <mergeCell ref="P141:P143"/>
    <mergeCell ref="H138:I143"/>
    <mergeCell ref="J138:X138"/>
    <mergeCell ref="J139:J143"/>
    <mergeCell ref="K139:R140"/>
    <mergeCell ref="S139:S143"/>
    <mergeCell ref="T139:X139"/>
    <mergeCell ref="T140:T143"/>
    <mergeCell ref="U140:V141"/>
    <mergeCell ref="W140:X143"/>
    <mergeCell ref="Q141:Q143"/>
    <mergeCell ref="R141:R143"/>
    <mergeCell ref="U142:V143"/>
    <mergeCell ref="B144:C144"/>
    <mergeCell ref="F144:G144"/>
    <mergeCell ref="H144:I144"/>
    <mergeCell ref="U144:V144"/>
    <mergeCell ref="L141:M142"/>
    <mergeCell ref="N141:N143"/>
    <mergeCell ref="O141:O143"/>
    <mergeCell ref="W144:X144"/>
    <mergeCell ref="B145:C145"/>
    <mergeCell ref="F145:G145"/>
    <mergeCell ref="H145:I145"/>
    <mergeCell ref="U145:V145"/>
    <mergeCell ref="W145:X145"/>
    <mergeCell ref="W146:X146"/>
    <mergeCell ref="B147:C147"/>
    <mergeCell ref="F147:G147"/>
    <mergeCell ref="H147:I147"/>
    <mergeCell ref="U147:V147"/>
    <mergeCell ref="W147:X147"/>
    <mergeCell ref="B146:C146"/>
    <mergeCell ref="F146:G146"/>
    <mergeCell ref="H146:I146"/>
    <mergeCell ref="U146:V146"/>
    <mergeCell ref="W148:X148"/>
    <mergeCell ref="B149:C149"/>
    <mergeCell ref="F149:G149"/>
    <mergeCell ref="H149:I149"/>
    <mergeCell ref="U149:V149"/>
    <mergeCell ref="W149:X149"/>
    <mergeCell ref="B148:C148"/>
    <mergeCell ref="F148:G148"/>
    <mergeCell ref="H148:I148"/>
    <mergeCell ref="U148:V148"/>
    <mergeCell ref="W150:X150"/>
    <mergeCell ref="B151:C151"/>
    <mergeCell ref="F151:G151"/>
    <mergeCell ref="H151:I151"/>
    <mergeCell ref="U151:V151"/>
    <mergeCell ref="W151:X151"/>
    <mergeCell ref="B150:C150"/>
    <mergeCell ref="F150:G150"/>
    <mergeCell ref="H150:I150"/>
    <mergeCell ref="U150:V150"/>
    <mergeCell ref="W152:X152"/>
    <mergeCell ref="B153:C153"/>
    <mergeCell ref="F153:G153"/>
    <mergeCell ref="H153:I153"/>
    <mergeCell ref="U153:V153"/>
    <mergeCell ref="W153:X153"/>
    <mergeCell ref="B152:C152"/>
    <mergeCell ref="F152:G152"/>
    <mergeCell ref="H152:I152"/>
    <mergeCell ref="U152:V152"/>
    <mergeCell ref="W154:X154"/>
    <mergeCell ref="B155:C155"/>
    <mergeCell ref="F155:G155"/>
    <mergeCell ref="H155:I155"/>
    <mergeCell ref="U155:V155"/>
    <mergeCell ref="W155:X155"/>
    <mergeCell ref="B154:C154"/>
    <mergeCell ref="F154:G154"/>
    <mergeCell ref="H154:I154"/>
    <mergeCell ref="U154:V154"/>
    <mergeCell ref="W156:X156"/>
    <mergeCell ref="B157:C157"/>
    <mergeCell ref="F157:G157"/>
    <mergeCell ref="H157:I157"/>
    <mergeCell ref="U157:V157"/>
    <mergeCell ref="W157:X157"/>
    <mergeCell ref="B156:C156"/>
    <mergeCell ref="F156:G156"/>
    <mergeCell ref="H156:I156"/>
    <mergeCell ref="U156:V156"/>
    <mergeCell ref="W158:X158"/>
    <mergeCell ref="B159:C159"/>
    <mergeCell ref="F159:G159"/>
    <mergeCell ref="H159:I159"/>
    <mergeCell ref="U159:V159"/>
    <mergeCell ref="W159:X159"/>
    <mergeCell ref="B158:C158"/>
    <mergeCell ref="F158:G158"/>
    <mergeCell ref="H158:I158"/>
    <mergeCell ref="U158:V158"/>
    <mergeCell ref="W160:X160"/>
    <mergeCell ref="B161:C161"/>
    <mergeCell ref="F161:G161"/>
    <mergeCell ref="H161:I161"/>
    <mergeCell ref="U161:V161"/>
    <mergeCell ref="W161:X161"/>
    <mergeCell ref="B160:C160"/>
    <mergeCell ref="F160:G160"/>
    <mergeCell ref="H160:I160"/>
    <mergeCell ref="U160:V160"/>
    <mergeCell ref="W162:X162"/>
    <mergeCell ref="B163:C163"/>
    <mergeCell ref="F163:G163"/>
    <mergeCell ref="H163:I163"/>
    <mergeCell ref="U163:V163"/>
    <mergeCell ref="W163:X163"/>
    <mergeCell ref="B162:C162"/>
    <mergeCell ref="F162:G162"/>
    <mergeCell ref="H162:I162"/>
    <mergeCell ref="U162:V162"/>
    <mergeCell ref="W164:X164"/>
    <mergeCell ref="B165:C165"/>
    <mergeCell ref="F165:G165"/>
    <mergeCell ref="H165:I165"/>
    <mergeCell ref="U165:V165"/>
    <mergeCell ref="W165:X165"/>
    <mergeCell ref="B164:C164"/>
    <mergeCell ref="F164:G164"/>
    <mergeCell ref="H164:I164"/>
    <mergeCell ref="U164:V164"/>
    <mergeCell ref="W166:X166"/>
    <mergeCell ref="B167:C167"/>
    <mergeCell ref="F167:G167"/>
    <mergeCell ref="H167:I167"/>
    <mergeCell ref="U167:V167"/>
    <mergeCell ref="W167:X167"/>
    <mergeCell ref="B166:C166"/>
    <mergeCell ref="F166:G166"/>
    <mergeCell ref="H166:I166"/>
    <mergeCell ref="U166:V166"/>
    <mergeCell ref="W168:X168"/>
    <mergeCell ref="B169:C169"/>
    <mergeCell ref="F169:G169"/>
    <mergeCell ref="H169:I169"/>
    <mergeCell ref="U169:V169"/>
    <mergeCell ref="W169:X169"/>
    <mergeCell ref="B168:C168"/>
    <mergeCell ref="F168:G168"/>
    <mergeCell ref="H168:I168"/>
    <mergeCell ref="U168:V168"/>
    <mergeCell ref="K173:K175"/>
    <mergeCell ref="B170:C175"/>
    <mergeCell ref="D170:D175"/>
    <mergeCell ref="E170:E175"/>
    <mergeCell ref="F170:G175"/>
    <mergeCell ref="P173:P175"/>
    <mergeCell ref="H170:I175"/>
    <mergeCell ref="J170:X170"/>
    <mergeCell ref="J171:J175"/>
    <mergeCell ref="K171:R172"/>
    <mergeCell ref="S171:S175"/>
    <mergeCell ref="T171:X171"/>
    <mergeCell ref="T172:T175"/>
    <mergeCell ref="U172:V173"/>
    <mergeCell ref="W172:X175"/>
    <mergeCell ref="Q173:Q175"/>
    <mergeCell ref="R173:R175"/>
    <mergeCell ref="U174:V175"/>
    <mergeCell ref="B176:C176"/>
    <mergeCell ref="F176:G176"/>
    <mergeCell ref="H176:I176"/>
    <mergeCell ref="U176:V176"/>
    <mergeCell ref="L173:M174"/>
    <mergeCell ref="N173:N175"/>
    <mergeCell ref="O173:O175"/>
    <mergeCell ref="W176:X176"/>
    <mergeCell ref="B177:C177"/>
    <mergeCell ref="F177:G177"/>
    <mergeCell ref="H177:I177"/>
    <mergeCell ref="U177:V177"/>
    <mergeCell ref="W177:X177"/>
    <mergeCell ref="W178:X178"/>
    <mergeCell ref="B179:C179"/>
    <mergeCell ref="F179:G179"/>
    <mergeCell ref="H179:I179"/>
    <mergeCell ref="U179:V179"/>
    <mergeCell ref="W179:X179"/>
    <mergeCell ref="B178:C178"/>
    <mergeCell ref="F178:G178"/>
    <mergeCell ref="H178:I178"/>
    <mergeCell ref="U178:V178"/>
    <mergeCell ref="W180:X180"/>
    <mergeCell ref="B181:C181"/>
    <mergeCell ref="F181:G181"/>
    <mergeCell ref="H181:I181"/>
    <mergeCell ref="U181:V181"/>
    <mergeCell ref="W181:X181"/>
    <mergeCell ref="B180:C180"/>
    <mergeCell ref="F180:G180"/>
    <mergeCell ref="H180:I180"/>
    <mergeCell ref="U180:V180"/>
    <mergeCell ref="W182:X182"/>
    <mergeCell ref="B183:C183"/>
    <mergeCell ref="F183:G183"/>
    <mergeCell ref="H183:I183"/>
    <mergeCell ref="U183:V183"/>
    <mergeCell ref="W183:X183"/>
    <mergeCell ref="B182:C182"/>
    <mergeCell ref="F182:G182"/>
    <mergeCell ref="H182:I182"/>
    <mergeCell ref="U182:V182"/>
    <mergeCell ref="W184:X184"/>
    <mergeCell ref="B185:C185"/>
    <mergeCell ref="F185:G185"/>
    <mergeCell ref="H185:I185"/>
    <mergeCell ref="U185:V185"/>
    <mergeCell ref="W185:X185"/>
    <mergeCell ref="B184:C184"/>
    <mergeCell ref="F184:G184"/>
    <mergeCell ref="H184:I184"/>
    <mergeCell ref="U184:V184"/>
    <mergeCell ref="W186:X186"/>
    <mergeCell ref="B187:C187"/>
    <mergeCell ref="F187:G187"/>
    <mergeCell ref="H187:I187"/>
    <mergeCell ref="U187:V187"/>
    <mergeCell ref="W187:X187"/>
    <mergeCell ref="B186:C186"/>
    <mergeCell ref="F186:G186"/>
    <mergeCell ref="H186:I186"/>
    <mergeCell ref="U186:V186"/>
    <mergeCell ref="W188:X188"/>
    <mergeCell ref="B189:C189"/>
    <mergeCell ref="F189:G189"/>
    <mergeCell ref="H189:I189"/>
    <mergeCell ref="U189:V189"/>
    <mergeCell ref="W189:X189"/>
    <mergeCell ref="B188:C188"/>
    <mergeCell ref="F188:G188"/>
    <mergeCell ref="H188:I188"/>
    <mergeCell ref="U188:V188"/>
    <mergeCell ref="W190:X190"/>
    <mergeCell ref="B191:C191"/>
    <mergeCell ref="F191:G191"/>
    <mergeCell ref="H191:I191"/>
    <mergeCell ref="U191:V191"/>
    <mergeCell ref="W191:X191"/>
    <mergeCell ref="B190:C190"/>
    <mergeCell ref="F190:G190"/>
    <mergeCell ref="H190:I190"/>
    <mergeCell ref="U190:V190"/>
    <mergeCell ref="W192:X192"/>
    <mergeCell ref="B193:C193"/>
    <mergeCell ref="F193:G193"/>
    <mergeCell ref="H193:I193"/>
    <mergeCell ref="U193:V193"/>
    <mergeCell ref="W193:X193"/>
    <mergeCell ref="B192:C192"/>
    <mergeCell ref="F192:G192"/>
    <mergeCell ref="H192:I192"/>
    <mergeCell ref="U192:V192"/>
    <mergeCell ref="W194:X194"/>
    <mergeCell ref="B195:C195"/>
    <mergeCell ref="F195:G195"/>
    <mergeCell ref="H195:I195"/>
    <mergeCell ref="U195:V195"/>
    <mergeCell ref="W195:X195"/>
    <mergeCell ref="B194:C194"/>
    <mergeCell ref="F194:G194"/>
    <mergeCell ref="H194:I194"/>
    <mergeCell ref="U194:V194"/>
    <mergeCell ref="W196:X196"/>
    <mergeCell ref="B197:C197"/>
    <mergeCell ref="F197:G197"/>
    <mergeCell ref="H197:I197"/>
    <mergeCell ref="U197:V197"/>
    <mergeCell ref="W197:X197"/>
    <mergeCell ref="B196:C196"/>
    <mergeCell ref="F196:G196"/>
    <mergeCell ref="H196:I196"/>
    <mergeCell ref="U196:V196"/>
    <mergeCell ref="W198:X198"/>
    <mergeCell ref="B199:C199"/>
    <mergeCell ref="F199:G199"/>
    <mergeCell ref="H199:I199"/>
    <mergeCell ref="U199:V199"/>
    <mergeCell ref="W199:X199"/>
    <mergeCell ref="B198:C198"/>
    <mergeCell ref="F198:G198"/>
    <mergeCell ref="H198:I198"/>
    <mergeCell ref="U198:V198"/>
    <mergeCell ref="W200:X200"/>
    <mergeCell ref="B201:C201"/>
    <mergeCell ref="F201:G201"/>
    <mergeCell ref="H201:I201"/>
    <mergeCell ref="U201:V201"/>
    <mergeCell ref="W201:X201"/>
    <mergeCell ref="B200:C200"/>
    <mergeCell ref="F200:G200"/>
    <mergeCell ref="H200:I200"/>
    <mergeCell ref="U200:V200"/>
    <mergeCell ref="W202:X202"/>
    <mergeCell ref="B203:C203"/>
    <mergeCell ref="F203:G203"/>
    <mergeCell ref="H203:I203"/>
    <mergeCell ref="U203:V203"/>
    <mergeCell ref="W203:X203"/>
    <mergeCell ref="B202:C202"/>
    <mergeCell ref="F202:G202"/>
    <mergeCell ref="H202:I202"/>
    <mergeCell ref="U202:V202"/>
    <mergeCell ref="W204:X204"/>
    <mergeCell ref="B204:C204"/>
    <mergeCell ref="F204:G204"/>
    <mergeCell ref="H204:I204"/>
    <mergeCell ref="U204:V204"/>
    <mergeCell ref="K208:K210"/>
    <mergeCell ref="B205:C210"/>
    <mergeCell ref="D205:D210"/>
    <mergeCell ref="E205:E210"/>
    <mergeCell ref="F205:G210"/>
    <mergeCell ref="P208:P210"/>
    <mergeCell ref="H205:I210"/>
    <mergeCell ref="J205:X205"/>
    <mergeCell ref="J206:J210"/>
    <mergeCell ref="K206:R207"/>
    <mergeCell ref="S206:S210"/>
    <mergeCell ref="T206:X206"/>
    <mergeCell ref="T207:T210"/>
    <mergeCell ref="U207:V208"/>
    <mergeCell ref="W207:X210"/>
    <mergeCell ref="Q208:Q210"/>
    <mergeCell ref="R208:R210"/>
    <mergeCell ref="U209:V210"/>
    <mergeCell ref="B211:C211"/>
    <mergeCell ref="F211:G211"/>
    <mergeCell ref="H211:I211"/>
    <mergeCell ref="U211:V211"/>
    <mergeCell ref="L208:M209"/>
    <mergeCell ref="N208:N210"/>
    <mergeCell ref="O208:O210"/>
    <mergeCell ref="W211:X211"/>
    <mergeCell ref="B212:C212"/>
    <mergeCell ref="F212:G212"/>
    <mergeCell ref="H212:I212"/>
    <mergeCell ref="U212:V212"/>
    <mergeCell ref="W212:X212"/>
    <mergeCell ref="W213:X213"/>
    <mergeCell ref="B214:C214"/>
    <mergeCell ref="F214:G214"/>
    <mergeCell ref="H214:I214"/>
    <mergeCell ref="U214:V214"/>
    <mergeCell ref="W214:X214"/>
    <mergeCell ref="B213:C213"/>
    <mergeCell ref="F213:G213"/>
    <mergeCell ref="H213:I213"/>
    <mergeCell ref="U213:V213"/>
    <mergeCell ref="W215:X215"/>
    <mergeCell ref="B216:C216"/>
    <mergeCell ref="F216:G216"/>
    <mergeCell ref="H216:I216"/>
    <mergeCell ref="U216:V216"/>
    <mergeCell ref="W216:X216"/>
    <mergeCell ref="B215:C215"/>
    <mergeCell ref="F215:G215"/>
    <mergeCell ref="H215:I215"/>
    <mergeCell ref="U215:V215"/>
    <mergeCell ref="W217:X217"/>
    <mergeCell ref="B218:C218"/>
    <mergeCell ref="F218:G218"/>
    <mergeCell ref="H218:I218"/>
    <mergeCell ref="U218:V218"/>
    <mergeCell ref="W218:X218"/>
    <mergeCell ref="B217:C217"/>
    <mergeCell ref="F217:G217"/>
    <mergeCell ref="H217:I217"/>
    <mergeCell ref="U217:V217"/>
    <mergeCell ref="W219:X219"/>
    <mergeCell ref="B220:C220"/>
    <mergeCell ref="F220:G220"/>
    <mergeCell ref="H220:I220"/>
    <mergeCell ref="U220:V220"/>
    <mergeCell ref="W220:X220"/>
    <mergeCell ref="B219:C219"/>
    <mergeCell ref="F219:G219"/>
    <mergeCell ref="H219:I219"/>
    <mergeCell ref="U219:V219"/>
    <mergeCell ref="W221:X221"/>
    <mergeCell ref="B222:C222"/>
    <mergeCell ref="F222:G222"/>
    <mergeCell ref="H222:I222"/>
    <mergeCell ref="U222:V222"/>
    <mergeCell ref="W222:X222"/>
    <mergeCell ref="B221:C221"/>
    <mergeCell ref="F221:G221"/>
    <mergeCell ref="H221:I221"/>
    <mergeCell ref="U221:V221"/>
    <mergeCell ref="W223:X223"/>
    <mergeCell ref="B224:C224"/>
    <mergeCell ref="F224:G224"/>
    <mergeCell ref="H224:I224"/>
    <mergeCell ref="U224:V224"/>
    <mergeCell ref="W224:X224"/>
    <mergeCell ref="B223:C223"/>
    <mergeCell ref="F223:G223"/>
    <mergeCell ref="H223:I223"/>
    <mergeCell ref="U223:V223"/>
    <mergeCell ref="W225:X225"/>
    <mergeCell ref="B226:C226"/>
    <mergeCell ref="F226:G226"/>
    <mergeCell ref="H226:I226"/>
    <mergeCell ref="U226:V226"/>
    <mergeCell ref="W226:X226"/>
    <mergeCell ref="B225:C225"/>
    <mergeCell ref="F225:G225"/>
    <mergeCell ref="H225:I225"/>
    <mergeCell ref="U225:V225"/>
    <mergeCell ref="W227:X227"/>
    <mergeCell ref="B228:C228"/>
    <mergeCell ref="F228:G228"/>
    <mergeCell ref="H228:I228"/>
    <mergeCell ref="U228:V228"/>
    <mergeCell ref="W228:X228"/>
    <mergeCell ref="B227:C227"/>
    <mergeCell ref="F227:G227"/>
    <mergeCell ref="H227:I227"/>
    <mergeCell ref="U227:V227"/>
    <mergeCell ref="W229:X229"/>
    <mergeCell ref="B230:C230"/>
    <mergeCell ref="F230:G230"/>
    <mergeCell ref="H230:I230"/>
    <mergeCell ref="U230:V230"/>
    <mergeCell ref="W230:X230"/>
    <mergeCell ref="B229:C229"/>
    <mergeCell ref="F229:G229"/>
    <mergeCell ref="H229:I229"/>
    <mergeCell ref="U229:V229"/>
    <mergeCell ref="W231:X231"/>
    <mergeCell ref="B232:C232"/>
    <mergeCell ref="F232:G232"/>
    <mergeCell ref="H232:I232"/>
    <mergeCell ref="U232:V232"/>
    <mergeCell ref="W232:X232"/>
    <mergeCell ref="B231:C231"/>
    <mergeCell ref="F231:G231"/>
    <mergeCell ref="H231:I231"/>
    <mergeCell ref="U231:V231"/>
    <mergeCell ref="W233:X233"/>
    <mergeCell ref="B234:C234"/>
    <mergeCell ref="F234:G234"/>
    <mergeCell ref="H234:I234"/>
    <mergeCell ref="U234:V234"/>
    <mergeCell ref="W234:X234"/>
    <mergeCell ref="B233:C233"/>
    <mergeCell ref="F233:G233"/>
    <mergeCell ref="H233:I233"/>
    <mergeCell ref="U233:V233"/>
    <mergeCell ref="W235:X235"/>
    <mergeCell ref="B236:C236"/>
    <mergeCell ref="F236:G236"/>
    <mergeCell ref="H236:I236"/>
    <mergeCell ref="U236:V236"/>
    <mergeCell ref="W236:X236"/>
    <mergeCell ref="B235:C235"/>
    <mergeCell ref="F235:G235"/>
    <mergeCell ref="H235:I235"/>
    <mergeCell ref="U235:V235"/>
    <mergeCell ref="W237:X237"/>
    <mergeCell ref="B238:C238"/>
    <mergeCell ref="F238:G238"/>
    <mergeCell ref="H238:I238"/>
    <mergeCell ref="U238:V238"/>
    <mergeCell ref="W238:X238"/>
    <mergeCell ref="B237:C237"/>
    <mergeCell ref="F237:G237"/>
    <mergeCell ref="H237:I237"/>
    <mergeCell ref="U237:V237"/>
    <mergeCell ref="W239:X239"/>
    <mergeCell ref="B239:C239"/>
    <mergeCell ref="F239:G239"/>
    <mergeCell ref="H239:I239"/>
    <mergeCell ref="U239:V239"/>
    <mergeCell ref="K243:K245"/>
    <mergeCell ref="B240:C245"/>
    <mergeCell ref="D240:D245"/>
    <mergeCell ref="E240:E245"/>
    <mergeCell ref="F240:G245"/>
    <mergeCell ref="P243:P245"/>
    <mergeCell ref="H240:I245"/>
    <mergeCell ref="J240:X240"/>
    <mergeCell ref="J241:J245"/>
    <mergeCell ref="K241:R242"/>
    <mergeCell ref="S241:S245"/>
    <mergeCell ref="T241:X241"/>
    <mergeCell ref="T242:T245"/>
    <mergeCell ref="U242:V243"/>
    <mergeCell ref="W242:X245"/>
    <mergeCell ref="Q243:Q245"/>
    <mergeCell ref="R243:R245"/>
    <mergeCell ref="U244:V245"/>
    <mergeCell ref="B246:C246"/>
    <mergeCell ref="F246:G246"/>
    <mergeCell ref="H246:I246"/>
    <mergeCell ref="U246:V246"/>
    <mergeCell ref="L243:M244"/>
    <mergeCell ref="N243:N245"/>
    <mergeCell ref="O243:O245"/>
    <mergeCell ref="W246:X246"/>
    <mergeCell ref="B247:C247"/>
    <mergeCell ref="F247:G247"/>
    <mergeCell ref="H247:I247"/>
    <mergeCell ref="U247:V247"/>
    <mergeCell ref="W247:X247"/>
    <mergeCell ref="W248:X248"/>
    <mergeCell ref="B249:C249"/>
    <mergeCell ref="F249:G249"/>
    <mergeCell ref="H249:I249"/>
    <mergeCell ref="U249:V249"/>
    <mergeCell ref="W249:X249"/>
    <mergeCell ref="B248:C248"/>
    <mergeCell ref="F248:G248"/>
    <mergeCell ref="H248:I248"/>
    <mergeCell ref="U248:V248"/>
    <mergeCell ref="W250:X250"/>
    <mergeCell ref="B251:C251"/>
    <mergeCell ref="F251:G251"/>
    <mergeCell ref="H251:I251"/>
    <mergeCell ref="U251:V251"/>
    <mergeCell ref="W251:X251"/>
    <mergeCell ref="B250:C250"/>
    <mergeCell ref="F250:G250"/>
    <mergeCell ref="H250:I250"/>
    <mergeCell ref="U250:V250"/>
    <mergeCell ref="W252:X252"/>
    <mergeCell ref="B253:C253"/>
    <mergeCell ref="F253:G253"/>
    <mergeCell ref="H253:I253"/>
    <mergeCell ref="U253:V253"/>
    <mergeCell ref="W253:X253"/>
    <mergeCell ref="B252:C252"/>
    <mergeCell ref="F252:G252"/>
    <mergeCell ref="H252:I252"/>
    <mergeCell ref="U252:V252"/>
    <mergeCell ref="W254:X254"/>
    <mergeCell ref="B255:C255"/>
    <mergeCell ref="F255:G255"/>
    <mergeCell ref="H255:I255"/>
    <mergeCell ref="U255:V255"/>
    <mergeCell ref="W255:X255"/>
    <mergeCell ref="B254:C254"/>
    <mergeCell ref="F254:G254"/>
    <mergeCell ref="H254:I254"/>
    <mergeCell ref="U254:V254"/>
    <mergeCell ref="W256:X256"/>
    <mergeCell ref="B257:C257"/>
    <mergeCell ref="F257:G257"/>
    <mergeCell ref="H257:I257"/>
    <mergeCell ref="U257:V257"/>
    <mergeCell ref="W257:X257"/>
    <mergeCell ref="B256:C256"/>
    <mergeCell ref="F256:G256"/>
    <mergeCell ref="H256:I256"/>
    <mergeCell ref="U256:V256"/>
    <mergeCell ref="W258:X258"/>
    <mergeCell ref="B259:C259"/>
    <mergeCell ref="F259:G259"/>
    <mergeCell ref="H259:I259"/>
    <mergeCell ref="U259:V259"/>
    <mergeCell ref="W259:X259"/>
    <mergeCell ref="B258:C258"/>
    <mergeCell ref="F258:G258"/>
    <mergeCell ref="H258:I258"/>
    <mergeCell ref="U258:V258"/>
    <mergeCell ref="W260:X260"/>
    <mergeCell ref="B261:C261"/>
    <mergeCell ref="F261:G261"/>
    <mergeCell ref="H261:I261"/>
    <mergeCell ref="U261:V261"/>
    <mergeCell ref="W261:X261"/>
    <mergeCell ref="B260:C260"/>
    <mergeCell ref="F260:G260"/>
    <mergeCell ref="H260:I260"/>
    <mergeCell ref="U260:V260"/>
    <mergeCell ref="W262:X262"/>
    <mergeCell ref="B263:C263"/>
    <mergeCell ref="F263:G263"/>
    <mergeCell ref="H263:I263"/>
    <mergeCell ref="U263:V263"/>
    <mergeCell ref="W263:X263"/>
    <mergeCell ref="B262:C262"/>
    <mergeCell ref="F262:G262"/>
    <mergeCell ref="H262:I262"/>
    <mergeCell ref="U262:V262"/>
    <mergeCell ref="W264:X264"/>
    <mergeCell ref="B265:C265"/>
    <mergeCell ref="F265:G265"/>
    <mergeCell ref="H265:I265"/>
    <mergeCell ref="U265:V265"/>
    <mergeCell ref="W265:X265"/>
    <mergeCell ref="B264:C264"/>
    <mergeCell ref="F264:G264"/>
    <mergeCell ref="H264:I264"/>
    <mergeCell ref="U264:V264"/>
    <mergeCell ref="W266:X266"/>
    <mergeCell ref="B267:C267"/>
    <mergeCell ref="F267:G267"/>
    <mergeCell ref="H267:I267"/>
    <mergeCell ref="U267:V267"/>
    <mergeCell ref="W267:X267"/>
    <mergeCell ref="B266:C266"/>
    <mergeCell ref="F266:G266"/>
    <mergeCell ref="H266:I266"/>
    <mergeCell ref="U266:V266"/>
    <mergeCell ref="W268:X268"/>
    <mergeCell ref="B269:C269"/>
    <mergeCell ref="F269:G269"/>
    <mergeCell ref="H269:I269"/>
    <mergeCell ref="U269:V269"/>
    <mergeCell ref="W269:X269"/>
    <mergeCell ref="B268:C268"/>
    <mergeCell ref="F268:G268"/>
    <mergeCell ref="H268:I268"/>
    <mergeCell ref="U268:V268"/>
    <mergeCell ref="W270:X270"/>
    <mergeCell ref="B271:C271"/>
    <mergeCell ref="F271:G271"/>
    <mergeCell ref="H271:I271"/>
    <mergeCell ref="U271:V271"/>
    <mergeCell ref="W271:X271"/>
    <mergeCell ref="B270:C270"/>
    <mergeCell ref="F270:G270"/>
    <mergeCell ref="H270:I270"/>
    <mergeCell ref="U270:V270"/>
    <mergeCell ref="W272:X272"/>
    <mergeCell ref="B273:C273"/>
    <mergeCell ref="F273:G273"/>
    <mergeCell ref="H273:I273"/>
    <mergeCell ref="U273:V273"/>
    <mergeCell ref="W273:X273"/>
    <mergeCell ref="B272:C272"/>
    <mergeCell ref="F272:G272"/>
    <mergeCell ref="H272:I272"/>
    <mergeCell ref="U272:V272"/>
    <mergeCell ref="W274:X274"/>
    <mergeCell ref="B274:C274"/>
    <mergeCell ref="F274:G274"/>
    <mergeCell ref="H274:I274"/>
    <mergeCell ref="U274:V274"/>
    <mergeCell ref="K278:K280"/>
    <mergeCell ref="B275:C280"/>
    <mergeCell ref="D275:D280"/>
    <mergeCell ref="E275:E280"/>
    <mergeCell ref="F275:G280"/>
    <mergeCell ref="P278:P280"/>
    <mergeCell ref="H275:I280"/>
    <mergeCell ref="J275:X275"/>
    <mergeCell ref="J276:J280"/>
    <mergeCell ref="K276:R277"/>
    <mergeCell ref="S276:S280"/>
    <mergeCell ref="T276:X276"/>
    <mergeCell ref="T277:T280"/>
    <mergeCell ref="U277:V278"/>
    <mergeCell ref="W277:X280"/>
    <mergeCell ref="Q278:Q280"/>
    <mergeCell ref="R278:R280"/>
    <mergeCell ref="U279:V280"/>
    <mergeCell ref="B281:C281"/>
    <mergeCell ref="F281:G281"/>
    <mergeCell ref="H281:I281"/>
    <mergeCell ref="U281:V281"/>
    <mergeCell ref="L278:M279"/>
    <mergeCell ref="N278:N280"/>
    <mergeCell ref="O278:O280"/>
    <mergeCell ref="W281:X281"/>
    <mergeCell ref="B282:C282"/>
    <mergeCell ref="F282:G282"/>
    <mergeCell ref="H282:I282"/>
    <mergeCell ref="U282:V282"/>
    <mergeCell ref="W282:X282"/>
    <mergeCell ref="W283:X283"/>
    <mergeCell ref="B284:C284"/>
    <mergeCell ref="F284:G284"/>
    <mergeCell ref="H284:I284"/>
    <mergeCell ref="U284:V284"/>
    <mergeCell ref="W284:X284"/>
    <mergeCell ref="B283:C283"/>
    <mergeCell ref="F283:G283"/>
    <mergeCell ref="H283:I283"/>
    <mergeCell ref="U283:V283"/>
    <mergeCell ref="W285:X285"/>
    <mergeCell ref="B286:C286"/>
    <mergeCell ref="F286:G286"/>
    <mergeCell ref="H286:I286"/>
    <mergeCell ref="U286:V286"/>
    <mergeCell ref="W286:X286"/>
    <mergeCell ref="B285:C285"/>
    <mergeCell ref="F285:G285"/>
    <mergeCell ref="H285:I285"/>
    <mergeCell ref="U285:V285"/>
    <mergeCell ref="W287:X287"/>
    <mergeCell ref="B288:C288"/>
    <mergeCell ref="F288:G288"/>
    <mergeCell ref="H288:I288"/>
    <mergeCell ref="U288:V288"/>
    <mergeCell ref="W288:X288"/>
    <mergeCell ref="B287:C287"/>
    <mergeCell ref="F287:G287"/>
    <mergeCell ref="H287:I287"/>
    <mergeCell ref="U287:V287"/>
    <mergeCell ref="W289:X289"/>
    <mergeCell ref="B290:C290"/>
    <mergeCell ref="F290:G290"/>
    <mergeCell ref="H290:I290"/>
    <mergeCell ref="U290:V290"/>
    <mergeCell ref="W290:X290"/>
    <mergeCell ref="B289:C289"/>
    <mergeCell ref="F289:G289"/>
    <mergeCell ref="H289:I289"/>
    <mergeCell ref="U289:V289"/>
    <mergeCell ref="W291:X291"/>
    <mergeCell ref="B292:C292"/>
    <mergeCell ref="F292:G292"/>
    <mergeCell ref="H292:I292"/>
    <mergeCell ref="U292:V292"/>
    <mergeCell ref="W292:X292"/>
    <mergeCell ref="B291:C291"/>
    <mergeCell ref="F291:G291"/>
    <mergeCell ref="H291:I291"/>
    <mergeCell ref="U291:V291"/>
    <mergeCell ref="W293:X293"/>
    <mergeCell ref="B294:C294"/>
    <mergeCell ref="F294:G294"/>
    <mergeCell ref="H294:I294"/>
    <mergeCell ref="U294:V294"/>
    <mergeCell ref="W294:X294"/>
    <mergeCell ref="B293:C293"/>
    <mergeCell ref="F293:G293"/>
    <mergeCell ref="H293:I293"/>
    <mergeCell ref="U293:V293"/>
    <mergeCell ref="W295:X295"/>
    <mergeCell ref="B296:C296"/>
    <mergeCell ref="F296:G296"/>
    <mergeCell ref="H296:I296"/>
    <mergeCell ref="U296:V296"/>
    <mergeCell ref="W296:X296"/>
    <mergeCell ref="B295:C295"/>
    <mergeCell ref="F295:G295"/>
    <mergeCell ref="H295:I295"/>
    <mergeCell ref="U295:V295"/>
    <mergeCell ref="W297:X297"/>
    <mergeCell ref="B298:C298"/>
    <mergeCell ref="F298:G298"/>
    <mergeCell ref="H298:I298"/>
    <mergeCell ref="U298:V298"/>
    <mergeCell ref="W298:X298"/>
    <mergeCell ref="B297:C297"/>
    <mergeCell ref="F297:G297"/>
    <mergeCell ref="H297:I297"/>
    <mergeCell ref="U297:V297"/>
    <mergeCell ref="W299:X299"/>
    <mergeCell ref="B300:C300"/>
    <mergeCell ref="F300:G300"/>
    <mergeCell ref="H300:I300"/>
    <mergeCell ref="U300:V300"/>
    <mergeCell ref="W300:X300"/>
    <mergeCell ref="B299:C299"/>
    <mergeCell ref="F299:G299"/>
    <mergeCell ref="H299:I299"/>
    <mergeCell ref="U299:V299"/>
    <mergeCell ref="W301:X301"/>
    <mergeCell ref="B302:C302"/>
    <mergeCell ref="F302:G302"/>
    <mergeCell ref="H302:I302"/>
    <mergeCell ref="U302:V302"/>
    <mergeCell ref="W302:X302"/>
    <mergeCell ref="B301:C301"/>
    <mergeCell ref="F301:G301"/>
    <mergeCell ref="H301:I301"/>
    <mergeCell ref="U301:V301"/>
    <mergeCell ref="W303:X303"/>
    <mergeCell ref="B304:C304"/>
    <mergeCell ref="F304:G304"/>
    <mergeCell ref="H304:I304"/>
    <mergeCell ref="U304:V304"/>
    <mergeCell ref="W304:X304"/>
    <mergeCell ref="B303:C303"/>
    <mergeCell ref="F303:G303"/>
    <mergeCell ref="H303:I303"/>
    <mergeCell ref="U303:V303"/>
    <mergeCell ref="W305:X305"/>
    <mergeCell ref="B306:C306"/>
    <mergeCell ref="F306:G306"/>
    <mergeCell ref="H306:I306"/>
    <mergeCell ref="U306:V306"/>
    <mergeCell ref="W306:X306"/>
    <mergeCell ref="B305:C305"/>
    <mergeCell ref="F305:G305"/>
    <mergeCell ref="H305:I305"/>
    <mergeCell ref="U305:V305"/>
    <mergeCell ref="W307:X307"/>
    <mergeCell ref="B308:C308"/>
    <mergeCell ref="F308:G308"/>
    <mergeCell ref="H308:I308"/>
    <mergeCell ref="U308:V308"/>
    <mergeCell ref="W308:X308"/>
    <mergeCell ref="B307:C307"/>
    <mergeCell ref="F307:G307"/>
    <mergeCell ref="H307:I307"/>
    <mergeCell ref="U307:V307"/>
    <mergeCell ref="W309:X309"/>
    <mergeCell ref="B310:C310"/>
    <mergeCell ref="F310:G310"/>
    <mergeCell ref="H310:I310"/>
    <mergeCell ref="U310:V310"/>
    <mergeCell ref="W310:X310"/>
    <mergeCell ref="B309:C309"/>
    <mergeCell ref="F309:G309"/>
    <mergeCell ref="H309:I309"/>
    <mergeCell ref="U309:V309"/>
    <mergeCell ref="K314:K316"/>
    <mergeCell ref="B311:C316"/>
    <mergeCell ref="D311:D316"/>
    <mergeCell ref="E311:E316"/>
    <mergeCell ref="F311:G316"/>
    <mergeCell ref="P314:P316"/>
    <mergeCell ref="H311:I316"/>
    <mergeCell ref="J311:X311"/>
    <mergeCell ref="J312:J316"/>
    <mergeCell ref="K312:R313"/>
    <mergeCell ref="S312:S316"/>
    <mergeCell ref="T312:X312"/>
    <mergeCell ref="T313:T316"/>
    <mergeCell ref="U313:V314"/>
    <mergeCell ref="W313:X316"/>
    <mergeCell ref="Q314:Q316"/>
    <mergeCell ref="R314:R316"/>
    <mergeCell ref="U315:V316"/>
    <mergeCell ref="B317:C317"/>
    <mergeCell ref="F317:G317"/>
    <mergeCell ref="H317:I317"/>
    <mergeCell ref="U317:V317"/>
    <mergeCell ref="L314:M315"/>
    <mergeCell ref="N314:N316"/>
    <mergeCell ref="O314:O316"/>
    <mergeCell ref="W317:X317"/>
    <mergeCell ref="B318:C318"/>
    <mergeCell ref="F318:G318"/>
    <mergeCell ref="H318:I318"/>
    <mergeCell ref="U318:V318"/>
    <mergeCell ref="W318:X318"/>
    <mergeCell ref="W319:X319"/>
    <mergeCell ref="B320:C320"/>
    <mergeCell ref="F320:G320"/>
    <mergeCell ref="H320:I320"/>
    <mergeCell ref="U320:V320"/>
    <mergeCell ref="W320:X320"/>
    <mergeCell ref="B319:C319"/>
    <mergeCell ref="F319:G319"/>
    <mergeCell ref="H319:I319"/>
    <mergeCell ref="U319:V319"/>
    <mergeCell ref="W321:X321"/>
    <mergeCell ref="B322:C322"/>
    <mergeCell ref="F322:G322"/>
    <mergeCell ref="H322:I322"/>
    <mergeCell ref="U322:V322"/>
    <mergeCell ref="W322:X322"/>
    <mergeCell ref="B321:C321"/>
    <mergeCell ref="F321:G321"/>
    <mergeCell ref="H321:I321"/>
    <mergeCell ref="U321:V321"/>
    <mergeCell ref="W323:X323"/>
    <mergeCell ref="B324:C324"/>
    <mergeCell ref="F324:G324"/>
    <mergeCell ref="H324:I324"/>
    <mergeCell ref="U324:V324"/>
    <mergeCell ref="W324:X324"/>
    <mergeCell ref="B323:C323"/>
    <mergeCell ref="F323:G323"/>
    <mergeCell ref="H323:I323"/>
    <mergeCell ref="U323:V323"/>
    <mergeCell ref="W325:X325"/>
    <mergeCell ref="B326:C326"/>
    <mergeCell ref="F326:G326"/>
    <mergeCell ref="H326:I326"/>
    <mergeCell ref="U326:V326"/>
    <mergeCell ref="W326:X326"/>
    <mergeCell ref="B325:C325"/>
    <mergeCell ref="F325:G325"/>
    <mergeCell ref="H325:I325"/>
    <mergeCell ref="U325:V325"/>
    <mergeCell ref="W327:X327"/>
    <mergeCell ref="B328:C328"/>
    <mergeCell ref="F328:G328"/>
    <mergeCell ref="H328:I328"/>
    <mergeCell ref="U328:V328"/>
    <mergeCell ref="W328:X328"/>
    <mergeCell ref="B327:C327"/>
    <mergeCell ref="F327:G327"/>
    <mergeCell ref="H327:I327"/>
    <mergeCell ref="U327:V327"/>
    <mergeCell ref="W329:X329"/>
    <mergeCell ref="B330:C330"/>
    <mergeCell ref="F330:G330"/>
    <mergeCell ref="H330:I330"/>
    <mergeCell ref="U330:V330"/>
    <mergeCell ref="W330:X330"/>
    <mergeCell ref="B329:C329"/>
    <mergeCell ref="F329:G329"/>
    <mergeCell ref="H329:I329"/>
    <mergeCell ref="U329:V329"/>
    <mergeCell ref="W331:X331"/>
    <mergeCell ref="B332:C332"/>
    <mergeCell ref="F332:G332"/>
    <mergeCell ref="H332:I332"/>
    <mergeCell ref="U332:V332"/>
    <mergeCell ref="W332:X332"/>
    <mergeCell ref="B331:C331"/>
    <mergeCell ref="F331:G331"/>
    <mergeCell ref="H331:I331"/>
    <mergeCell ref="U331:V331"/>
    <mergeCell ref="W333:X333"/>
    <mergeCell ref="B334:C334"/>
    <mergeCell ref="F334:G334"/>
    <mergeCell ref="H334:I334"/>
    <mergeCell ref="U334:V334"/>
    <mergeCell ref="W334:X334"/>
    <mergeCell ref="B333:C333"/>
    <mergeCell ref="F333:G333"/>
    <mergeCell ref="H333:I333"/>
    <mergeCell ref="U333:V333"/>
    <mergeCell ref="W335:X335"/>
    <mergeCell ref="B336:C336"/>
    <mergeCell ref="F336:G336"/>
    <mergeCell ref="H336:I336"/>
    <mergeCell ref="U336:V336"/>
    <mergeCell ref="W336:X336"/>
    <mergeCell ref="B335:C335"/>
    <mergeCell ref="F335:G335"/>
    <mergeCell ref="H335:I335"/>
    <mergeCell ref="U335:V335"/>
    <mergeCell ref="W337:X337"/>
    <mergeCell ref="B338:C338"/>
    <mergeCell ref="F338:G338"/>
    <mergeCell ref="H338:I338"/>
    <mergeCell ref="U338:V338"/>
    <mergeCell ref="W338:X338"/>
    <mergeCell ref="B337:C337"/>
    <mergeCell ref="F337:G337"/>
    <mergeCell ref="H337:I337"/>
    <mergeCell ref="U337:V337"/>
    <mergeCell ref="W339:X339"/>
    <mergeCell ref="B340:C340"/>
    <mergeCell ref="F340:G340"/>
    <mergeCell ref="H340:I340"/>
    <mergeCell ref="U340:V340"/>
    <mergeCell ref="W340:X340"/>
    <mergeCell ref="B339:C339"/>
    <mergeCell ref="F339:G339"/>
    <mergeCell ref="H339:I339"/>
    <mergeCell ref="U339:V339"/>
    <mergeCell ref="W341:X341"/>
    <mergeCell ref="B342:C342"/>
    <mergeCell ref="F342:G342"/>
    <mergeCell ref="H342:I342"/>
    <mergeCell ref="U342:V342"/>
    <mergeCell ref="W342:X342"/>
    <mergeCell ref="B341:C341"/>
    <mergeCell ref="F341:G341"/>
    <mergeCell ref="H341:I341"/>
    <mergeCell ref="U341:V341"/>
    <mergeCell ref="W343:X343"/>
    <mergeCell ref="B343:C343"/>
    <mergeCell ref="F343:G343"/>
    <mergeCell ref="H343:I343"/>
    <mergeCell ref="U343:V343"/>
    <mergeCell ref="K347:K349"/>
    <mergeCell ref="B344:C349"/>
    <mergeCell ref="D344:D349"/>
    <mergeCell ref="E344:E349"/>
    <mergeCell ref="F344:G349"/>
    <mergeCell ref="P347:P349"/>
    <mergeCell ref="H344:I349"/>
    <mergeCell ref="J344:X344"/>
    <mergeCell ref="J345:J349"/>
    <mergeCell ref="K345:R346"/>
    <mergeCell ref="S345:S349"/>
    <mergeCell ref="T345:X345"/>
    <mergeCell ref="T346:T349"/>
    <mergeCell ref="U346:V347"/>
    <mergeCell ref="W346:X349"/>
    <mergeCell ref="Q347:Q349"/>
    <mergeCell ref="R347:R349"/>
    <mergeCell ref="U348:V349"/>
    <mergeCell ref="B350:C350"/>
    <mergeCell ref="F350:G350"/>
    <mergeCell ref="H350:I350"/>
    <mergeCell ref="U350:V350"/>
    <mergeCell ref="L347:M348"/>
    <mergeCell ref="N347:N349"/>
    <mergeCell ref="O347:O349"/>
    <mergeCell ref="W350:X350"/>
    <mergeCell ref="B351:C351"/>
    <mergeCell ref="F351:G351"/>
    <mergeCell ref="H351:I351"/>
    <mergeCell ref="U351:V351"/>
    <mergeCell ref="W351:X351"/>
    <mergeCell ref="W352:X352"/>
    <mergeCell ref="B353:C353"/>
    <mergeCell ref="F353:G353"/>
    <mergeCell ref="H353:I353"/>
    <mergeCell ref="U353:V353"/>
    <mergeCell ref="W353:X353"/>
    <mergeCell ref="B352:C352"/>
    <mergeCell ref="F352:G352"/>
    <mergeCell ref="H352:I352"/>
    <mergeCell ref="U352:V352"/>
    <mergeCell ref="W354:X354"/>
    <mergeCell ref="B355:C355"/>
    <mergeCell ref="F355:G355"/>
    <mergeCell ref="H355:I355"/>
    <mergeCell ref="U355:V355"/>
    <mergeCell ref="W355:X355"/>
    <mergeCell ref="B354:C354"/>
    <mergeCell ref="F354:G354"/>
    <mergeCell ref="H354:I354"/>
    <mergeCell ref="U354:V354"/>
    <mergeCell ref="W356:X356"/>
    <mergeCell ref="B357:C357"/>
    <mergeCell ref="F357:G357"/>
    <mergeCell ref="H357:I357"/>
    <mergeCell ref="U357:V357"/>
    <mergeCell ref="W357:X357"/>
    <mergeCell ref="B356:C356"/>
    <mergeCell ref="F356:G356"/>
    <mergeCell ref="H356:I356"/>
    <mergeCell ref="U356:V356"/>
    <mergeCell ref="W358:X358"/>
    <mergeCell ref="B359:C359"/>
    <mergeCell ref="F359:G359"/>
    <mergeCell ref="H359:I359"/>
    <mergeCell ref="U359:V359"/>
    <mergeCell ref="W359:X359"/>
    <mergeCell ref="B358:C358"/>
    <mergeCell ref="F358:G358"/>
    <mergeCell ref="H358:I358"/>
    <mergeCell ref="U358:V358"/>
    <mergeCell ref="W360:X360"/>
    <mergeCell ref="B361:C361"/>
    <mergeCell ref="F361:G361"/>
    <mergeCell ref="H361:I361"/>
    <mergeCell ref="U361:V361"/>
    <mergeCell ref="W361:X361"/>
    <mergeCell ref="B360:C360"/>
    <mergeCell ref="F360:G360"/>
    <mergeCell ref="H360:I360"/>
    <mergeCell ref="U360:V360"/>
    <mergeCell ref="W362:X362"/>
    <mergeCell ref="B363:C363"/>
    <mergeCell ref="F363:G363"/>
    <mergeCell ref="H363:I363"/>
    <mergeCell ref="U363:V363"/>
    <mergeCell ref="W363:X363"/>
    <mergeCell ref="B362:C362"/>
    <mergeCell ref="F362:G362"/>
    <mergeCell ref="H362:I362"/>
    <mergeCell ref="U362:V362"/>
    <mergeCell ref="W364:X364"/>
    <mergeCell ref="B365:C365"/>
    <mergeCell ref="F365:G365"/>
    <mergeCell ref="H365:I365"/>
    <mergeCell ref="U365:V365"/>
    <mergeCell ref="W365:X365"/>
    <mergeCell ref="B364:C364"/>
    <mergeCell ref="F364:G364"/>
    <mergeCell ref="H364:I364"/>
    <mergeCell ref="U364:V364"/>
    <mergeCell ref="W366:X366"/>
    <mergeCell ref="B367:C367"/>
    <mergeCell ref="F367:G367"/>
    <mergeCell ref="H367:I367"/>
    <mergeCell ref="U367:V367"/>
    <mergeCell ref="W367:X367"/>
    <mergeCell ref="B366:C366"/>
    <mergeCell ref="F366:G366"/>
    <mergeCell ref="H366:I366"/>
    <mergeCell ref="U366:V366"/>
    <mergeCell ref="W368:X368"/>
    <mergeCell ref="B369:C369"/>
    <mergeCell ref="F369:G369"/>
    <mergeCell ref="H369:I369"/>
    <mergeCell ref="U369:V369"/>
    <mergeCell ref="W369:X369"/>
    <mergeCell ref="B368:C368"/>
    <mergeCell ref="F368:G368"/>
    <mergeCell ref="H368:I368"/>
    <mergeCell ref="U368:V368"/>
    <mergeCell ref="W370:X370"/>
    <mergeCell ref="B371:C371"/>
    <mergeCell ref="F371:G371"/>
    <mergeCell ref="H371:I371"/>
    <mergeCell ref="U371:V371"/>
    <mergeCell ref="W371:X371"/>
    <mergeCell ref="B370:C370"/>
    <mergeCell ref="F370:G370"/>
    <mergeCell ref="H370:I370"/>
    <mergeCell ref="U370:V370"/>
    <mergeCell ref="W372:X372"/>
    <mergeCell ref="B373:C373"/>
    <mergeCell ref="F373:G373"/>
    <mergeCell ref="H373:I373"/>
    <mergeCell ref="U373:V373"/>
    <mergeCell ref="W373:X373"/>
    <mergeCell ref="B372:C372"/>
    <mergeCell ref="F372:G372"/>
    <mergeCell ref="H372:I372"/>
    <mergeCell ref="U372:V372"/>
    <mergeCell ref="W374:X374"/>
    <mergeCell ref="B375:C375"/>
    <mergeCell ref="F375:G375"/>
    <mergeCell ref="H375:I375"/>
    <mergeCell ref="U375:V375"/>
    <mergeCell ref="W375:X375"/>
    <mergeCell ref="B374:C374"/>
    <mergeCell ref="F374:G374"/>
    <mergeCell ref="H374:I374"/>
    <mergeCell ref="U374:V374"/>
    <mergeCell ref="W376:X376"/>
    <mergeCell ref="B376:C376"/>
    <mergeCell ref="F376:G376"/>
    <mergeCell ref="H376:I376"/>
    <mergeCell ref="U376:V376"/>
    <mergeCell ref="K380:K382"/>
    <mergeCell ref="B377:C382"/>
    <mergeCell ref="D377:D382"/>
    <mergeCell ref="E377:E382"/>
    <mergeCell ref="F377:G382"/>
    <mergeCell ref="P380:P382"/>
    <mergeCell ref="H377:I382"/>
    <mergeCell ref="J377:X377"/>
    <mergeCell ref="J378:J382"/>
    <mergeCell ref="K378:R379"/>
    <mergeCell ref="S378:S382"/>
    <mergeCell ref="T378:X378"/>
    <mergeCell ref="T379:T382"/>
    <mergeCell ref="U379:V380"/>
    <mergeCell ref="W379:X382"/>
    <mergeCell ref="Q380:Q382"/>
    <mergeCell ref="R380:R382"/>
    <mergeCell ref="U381:V382"/>
    <mergeCell ref="B383:C383"/>
    <mergeCell ref="F383:G383"/>
    <mergeCell ref="H383:I383"/>
    <mergeCell ref="U383:V383"/>
    <mergeCell ref="L380:M381"/>
    <mergeCell ref="N380:N382"/>
    <mergeCell ref="O380:O382"/>
    <mergeCell ref="W383:X383"/>
    <mergeCell ref="B384:C384"/>
    <mergeCell ref="F384:G384"/>
    <mergeCell ref="H384:I384"/>
    <mergeCell ref="U384:V384"/>
    <mergeCell ref="W384:X384"/>
    <mergeCell ref="W385:X385"/>
    <mergeCell ref="B386:C386"/>
    <mergeCell ref="F386:G386"/>
    <mergeCell ref="H386:I386"/>
    <mergeCell ref="U386:V386"/>
    <mergeCell ref="W386:X386"/>
    <mergeCell ref="B385:C385"/>
    <mergeCell ref="F385:G385"/>
    <mergeCell ref="H385:I385"/>
    <mergeCell ref="U385:V385"/>
    <mergeCell ref="W387:X387"/>
    <mergeCell ref="B388:C388"/>
    <mergeCell ref="F388:G388"/>
    <mergeCell ref="H388:I388"/>
    <mergeCell ref="U388:V388"/>
    <mergeCell ref="W388:X388"/>
    <mergeCell ref="B387:C387"/>
    <mergeCell ref="F387:G387"/>
    <mergeCell ref="H387:I387"/>
    <mergeCell ref="U387:V387"/>
    <mergeCell ref="W389:X389"/>
    <mergeCell ref="B390:C390"/>
    <mergeCell ref="F390:G390"/>
    <mergeCell ref="H390:I390"/>
    <mergeCell ref="U390:V390"/>
    <mergeCell ref="W390:X390"/>
    <mergeCell ref="B389:C389"/>
    <mergeCell ref="F389:G389"/>
    <mergeCell ref="H389:I389"/>
    <mergeCell ref="U389:V389"/>
    <mergeCell ref="W391:X391"/>
    <mergeCell ref="B392:C392"/>
    <mergeCell ref="F392:G392"/>
    <mergeCell ref="H392:I392"/>
    <mergeCell ref="U392:V392"/>
    <mergeCell ref="W392:X392"/>
    <mergeCell ref="B391:C391"/>
    <mergeCell ref="F391:G391"/>
    <mergeCell ref="H391:I391"/>
    <mergeCell ref="U391:V391"/>
    <mergeCell ref="W393:X393"/>
    <mergeCell ref="B394:C394"/>
    <mergeCell ref="F394:G394"/>
    <mergeCell ref="H394:I394"/>
    <mergeCell ref="U394:V394"/>
    <mergeCell ref="W394:X394"/>
    <mergeCell ref="B393:C393"/>
    <mergeCell ref="F393:G393"/>
    <mergeCell ref="H393:I393"/>
    <mergeCell ref="U393:V393"/>
    <mergeCell ref="W395:X395"/>
    <mergeCell ref="B396:C396"/>
    <mergeCell ref="F396:G396"/>
    <mergeCell ref="H396:I396"/>
    <mergeCell ref="U396:V396"/>
    <mergeCell ref="W396:X396"/>
    <mergeCell ref="B395:C395"/>
    <mergeCell ref="F395:G395"/>
    <mergeCell ref="H395:I395"/>
    <mergeCell ref="U395:V395"/>
    <mergeCell ref="W397:X397"/>
    <mergeCell ref="B398:C398"/>
    <mergeCell ref="F398:G398"/>
    <mergeCell ref="H398:I398"/>
    <mergeCell ref="U398:V398"/>
    <mergeCell ref="W398:X398"/>
    <mergeCell ref="B397:C397"/>
    <mergeCell ref="F397:G397"/>
    <mergeCell ref="H397:I397"/>
    <mergeCell ref="U397:V397"/>
    <mergeCell ref="W399:X399"/>
    <mergeCell ref="B400:C400"/>
    <mergeCell ref="F400:G400"/>
    <mergeCell ref="H400:I400"/>
    <mergeCell ref="U400:V400"/>
    <mergeCell ref="W400:X400"/>
    <mergeCell ref="B399:C399"/>
    <mergeCell ref="F399:G399"/>
    <mergeCell ref="H399:I399"/>
    <mergeCell ref="U399:V399"/>
    <mergeCell ref="W401:X401"/>
    <mergeCell ref="B403:C403"/>
    <mergeCell ref="F403:G403"/>
    <mergeCell ref="H403:I403"/>
    <mergeCell ref="U403:V403"/>
    <mergeCell ref="W403:X403"/>
    <mergeCell ref="B401:C401"/>
    <mergeCell ref="F401:G401"/>
    <mergeCell ref="H401:I401"/>
    <mergeCell ref="U401:V401"/>
    <mergeCell ref="W404:X404"/>
    <mergeCell ref="B405:C405"/>
    <mergeCell ref="F405:G405"/>
    <mergeCell ref="H405:I405"/>
    <mergeCell ref="U405:V405"/>
    <mergeCell ref="W405:X405"/>
    <mergeCell ref="B404:C404"/>
    <mergeCell ref="F404:G404"/>
    <mergeCell ref="H404:I404"/>
    <mergeCell ref="U404:V404"/>
    <mergeCell ref="W406:X406"/>
    <mergeCell ref="B407:C407"/>
    <mergeCell ref="F407:G407"/>
    <mergeCell ref="H407:I407"/>
    <mergeCell ref="U407:V407"/>
    <mergeCell ref="W407:X407"/>
    <mergeCell ref="B406:C406"/>
    <mergeCell ref="F406:G406"/>
    <mergeCell ref="H406:I406"/>
    <mergeCell ref="U406:V406"/>
    <mergeCell ref="W408:X408"/>
    <mergeCell ref="B409:C409"/>
    <mergeCell ref="F409:G409"/>
    <mergeCell ref="H409:I409"/>
    <mergeCell ref="U409:V409"/>
    <mergeCell ref="W409:X409"/>
    <mergeCell ref="B408:C408"/>
    <mergeCell ref="F408:G408"/>
    <mergeCell ref="H408:I408"/>
    <mergeCell ref="U408:V408"/>
    <mergeCell ref="W410:X410"/>
    <mergeCell ref="B411:C411"/>
    <mergeCell ref="F411:G411"/>
    <mergeCell ref="H411:I411"/>
    <mergeCell ref="U411:V411"/>
    <mergeCell ref="W411:X411"/>
    <mergeCell ref="B410:C410"/>
    <mergeCell ref="F410:G410"/>
    <mergeCell ref="H410:I410"/>
    <mergeCell ref="U410:V410"/>
    <mergeCell ref="K415:K417"/>
    <mergeCell ref="B412:C417"/>
    <mergeCell ref="D412:D417"/>
    <mergeCell ref="E412:E417"/>
    <mergeCell ref="F412:G417"/>
    <mergeCell ref="P415:P417"/>
    <mergeCell ref="H412:I417"/>
    <mergeCell ref="J412:X412"/>
    <mergeCell ref="J413:J417"/>
    <mergeCell ref="K413:R414"/>
    <mergeCell ref="S413:S417"/>
    <mergeCell ref="T413:X413"/>
    <mergeCell ref="T414:T417"/>
    <mergeCell ref="U414:V415"/>
    <mergeCell ref="W414:X417"/>
    <mergeCell ref="Q415:Q417"/>
    <mergeCell ref="R415:R417"/>
    <mergeCell ref="U416:V417"/>
    <mergeCell ref="B418:C418"/>
    <mergeCell ref="F418:G418"/>
    <mergeCell ref="H418:I418"/>
    <mergeCell ref="U418:V418"/>
    <mergeCell ref="L415:M416"/>
    <mergeCell ref="N415:N417"/>
    <mergeCell ref="O415:O417"/>
    <mergeCell ref="W418:X418"/>
    <mergeCell ref="B419:C419"/>
    <mergeCell ref="F419:G419"/>
    <mergeCell ref="H419:I419"/>
    <mergeCell ref="U419:V419"/>
    <mergeCell ref="W419:X419"/>
    <mergeCell ref="W420:X420"/>
    <mergeCell ref="B421:C421"/>
    <mergeCell ref="F421:G421"/>
    <mergeCell ref="H421:I421"/>
    <mergeCell ref="U421:V421"/>
    <mergeCell ref="W421:X421"/>
    <mergeCell ref="B420:C420"/>
    <mergeCell ref="F420:G420"/>
    <mergeCell ref="H420:I420"/>
    <mergeCell ref="U420:V420"/>
    <mergeCell ref="W422:X422"/>
    <mergeCell ref="B423:C423"/>
    <mergeCell ref="F423:G423"/>
    <mergeCell ref="H423:I423"/>
    <mergeCell ref="U423:V423"/>
    <mergeCell ref="W423:X423"/>
    <mergeCell ref="B422:C422"/>
    <mergeCell ref="F422:G422"/>
    <mergeCell ref="H422:I422"/>
    <mergeCell ref="U422:V422"/>
    <mergeCell ref="W424:X424"/>
    <mergeCell ref="B425:C425"/>
    <mergeCell ref="F425:G425"/>
    <mergeCell ref="H425:I425"/>
    <mergeCell ref="U425:V425"/>
    <mergeCell ref="W425:X425"/>
    <mergeCell ref="B424:C424"/>
    <mergeCell ref="F424:G424"/>
    <mergeCell ref="H424:I424"/>
    <mergeCell ref="U424:V424"/>
    <mergeCell ref="W426:X426"/>
    <mergeCell ref="B427:C427"/>
    <mergeCell ref="F427:G427"/>
    <mergeCell ref="H427:I427"/>
    <mergeCell ref="U427:V427"/>
    <mergeCell ref="W427:X427"/>
    <mergeCell ref="B426:C426"/>
    <mergeCell ref="F426:G426"/>
    <mergeCell ref="H426:I426"/>
    <mergeCell ref="U426:V426"/>
    <mergeCell ref="W428:X428"/>
    <mergeCell ref="B429:C429"/>
    <mergeCell ref="F429:G429"/>
    <mergeCell ref="H429:I429"/>
    <mergeCell ref="U429:V429"/>
    <mergeCell ref="W429:X429"/>
    <mergeCell ref="B428:C428"/>
    <mergeCell ref="F428:G428"/>
    <mergeCell ref="H428:I428"/>
    <mergeCell ref="U428:V428"/>
    <mergeCell ref="W430:X430"/>
    <mergeCell ref="B431:C431"/>
    <mergeCell ref="F431:G431"/>
    <mergeCell ref="H431:I431"/>
    <mergeCell ref="U431:V431"/>
    <mergeCell ref="W431:X431"/>
    <mergeCell ref="B430:C430"/>
    <mergeCell ref="F430:G430"/>
    <mergeCell ref="H430:I430"/>
    <mergeCell ref="U430:V430"/>
    <mergeCell ref="W432:X432"/>
    <mergeCell ref="B433:C433"/>
    <mergeCell ref="F433:G433"/>
    <mergeCell ref="H433:I433"/>
    <mergeCell ref="U433:V433"/>
    <mergeCell ref="W433:X433"/>
    <mergeCell ref="B432:C432"/>
    <mergeCell ref="F432:G432"/>
    <mergeCell ref="H432:I432"/>
    <mergeCell ref="U432:V432"/>
    <mergeCell ref="W434:X434"/>
    <mergeCell ref="B435:C435"/>
    <mergeCell ref="F435:G435"/>
    <mergeCell ref="H435:I435"/>
    <mergeCell ref="U435:V435"/>
    <mergeCell ref="W435:X435"/>
    <mergeCell ref="B434:C434"/>
    <mergeCell ref="F434:G434"/>
    <mergeCell ref="H434:I434"/>
    <mergeCell ref="U434:V434"/>
    <mergeCell ref="W436:X436"/>
    <mergeCell ref="B437:C437"/>
    <mergeCell ref="F437:G437"/>
    <mergeCell ref="H437:I437"/>
    <mergeCell ref="U437:V437"/>
    <mergeCell ref="W437:X437"/>
    <mergeCell ref="B436:C436"/>
    <mergeCell ref="F436:G436"/>
    <mergeCell ref="H436:I436"/>
    <mergeCell ref="U436:V436"/>
    <mergeCell ref="W438:X438"/>
    <mergeCell ref="B439:C439"/>
    <mergeCell ref="F439:G439"/>
    <mergeCell ref="H439:I439"/>
    <mergeCell ref="U439:V439"/>
    <mergeCell ref="W439:X439"/>
    <mergeCell ref="B438:C438"/>
    <mergeCell ref="F438:G438"/>
    <mergeCell ref="H438:I438"/>
    <mergeCell ref="U438:V438"/>
    <mergeCell ref="W440:X440"/>
    <mergeCell ref="B441:C441"/>
    <mergeCell ref="F441:G441"/>
    <mergeCell ref="H441:I441"/>
    <mergeCell ref="U441:V441"/>
    <mergeCell ref="W441:X441"/>
    <mergeCell ref="B440:C440"/>
    <mergeCell ref="F440:G440"/>
    <mergeCell ref="H440:I440"/>
    <mergeCell ref="U440:V440"/>
    <mergeCell ref="W442:X442"/>
    <mergeCell ref="B443:C443"/>
    <mergeCell ref="F443:G443"/>
    <mergeCell ref="H443:I443"/>
    <mergeCell ref="U443:V443"/>
    <mergeCell ref="W443:X443"/>
    <mergeCell ref="B442:C442"/>
    <mergeCell ref="F442:G442"/>
    <mergeCell ref="H442:I442"/>
    <mergeCell ref="U442:V442"/>
    <mergeCell ref="W444:X444"/>
    <mergeCell ref="B445:C445"/>
    <mergeCell ref="F445:G445"/>
    <mergeCell ref="H445:I445"/>
    <mergeCell ref="U445:V445"/>
    <mergeCell ref="W445:X445"/>
    <mergeCell ref="B444:C444"/>
    <mergeCell ref="F444:G444"/>
    <mergeCell ref="H444:I444"/>
    <mergeCell ref="U444:V444"/>
    <mergeCell ref="K449:K451"/>
    <mergeCell ref="B446:C451"/>
    <mergeCell ref="D446:D451"/>
    <mergeCell ref="E446:E451"/>
    <mergeCell ref="F446:G451"/>
    <mergeCell ref="P449:P451"/>
    <mergeCell ref="H446:I451"/>
    <mergeCell ref="J446:X446"/>
    <mergeCell ref="J447:J451"/>
    <mergeCell ref="K447:R448"/>
    <mergeCell ref="S447:S451"/>
    <mergeCell ref="T447:X447"/>
    <mergeCell ref="T448:T451"/>
    <mergeCell ref="U448:V449"/>
    <mergeCell ref="W448:X451"/>
    <mergeCell ref="Q449:Q451"/>
    <mergeCell ref="R449:R451"/>
    <mergeCell ref="U450:V451"/>
    <mergeCell ref="B452:C452"/>
    <mergeCell ref="F452:G452"/>
    <mergeCell ref="H452:I452"/>
    <mergeCell ref="U452:V452"/>
    <mergeCell ref="L449:M450"/>
    <mergeCell ref="N449:N451"/>
    <mergeCell ref="O449:O451"/>
    <mergeCell ref="W452:X452"/>
    <mergeCell ref="B453:C453"/>
    <mergeCell ref="F453:G453"/>
    <mergeCell ref="H453:I453"/>
    <mergeCell ref="U453:V453"/>
    <mergeCell ref="W453:X453"/>
    <mergeCell ref="W454:X454"/>
    <mergeCell ref="B455:C455"/>
    <mergeCell ref="F455:G455"/>
    <mergeCell ref="H455:I455"/>
    <mergeCell ref="U455:V455"/>
    <mergeCell ref="W455:X455"/>
    <mergeCell ref="B454:C454"/>
    <mergeCell ref="F454:G454"/>
    <mergeCell ref="H454:I454"/>
    <mergeCell ref="U454:V454"/>
    <mergeCell ref="W456:X456"/>
    <mergeCell ref="B457:C457"/>
    <mergeCell ref="F457:G457"/>
    <mergeCell ref="H457:I457"/>
    <mergeCell ref="U457:V457"/>
    <mergeCell ref="W457:X457"/>
    <mergeCell ref="B456:C456"/>
    <mergeCell ref="F456:G456"/>
    <mergeCell ref="H456:I456"/>
    <mergeCell ref="U456:V456"/>
    <mergeCell ref="W458:X458"/>
    <mergeCell ref="B459:C459"/>
    <mergeCell ref="F459:G459"/>
    <mergeCell ref="H459:I459"/>
    <mergeCell ref="U459:V459"/>
    <mergeCell ref="W459:X459"/>
    <mergeCell ref="B458:C458"/>
    <mergeCell ref="F458:G458"/>
    <mergeCell ref="H458:I458"/>
    <mergeCell ref="U458:V458"/>
    <mergeCell ref="W460:X460"/>
    <mergeCell ref="B461:C461"/>
    <mergeCell ref="F461:G461"/>
    <mergeCell ref="H461:I461"/>
    <mergeCell ref="U461:V461"/>
    <mergeCell ref="W461:X461"/>
    <mergeCell ref="B460:C460"/>
    <mergeCell ref="F460:G460"/>
    <mergeCell ref="H460:I460"/>
    <mergeCell ref="U460:V460"/>
    <mergeCell ref="W462:X462"/>
    <mergeCell ref="B463:C463"/>
    <mergeCell ref="F463:G463"/>
    <mergeCell ref="H463:I463"/>
    <mergeCell ref="U463:V463"/>
    <mergeCell ref="W463:X463"/>
    <mergeCell ref="B462:C462"/>
    <mergeCell ref="F462:G462"/>
    <mergeCell ref="H462:I462"/>
    <mergeCell ref="U462:V462"/>
    <mergeCell ref="W464:X464"/>
    <mergeCell ref="B465:C465"/>
    <mergeCell ref="F465:G465"/>
    <mergeCell ref="H465:I465"/>
    <mergeCell ref="U465:V465"/>
    <mergeCell ref="W465:X465"/>
    <mergeCell ref="B464:C464"/>
    <mergeCell ref="F464:G464"/>
    <mergeCell ref="H464:I464"/>
    <mergeCell ref="U464:V464"/>
    <mergeCell ref="W466:X466"/>
    <mergeCell ref="B467:C467"/>
    <mergeCell ref="F467:G467"/>
    <mergeCell ref="H467:I467"/>
    <mergeCell ref="U467:V467"/>
    <mergeCell ref="W467:X467"/>
    <mergeCell ref="B466:C466"/>
    <mergeCell ref="F466:G466"/>
    <mergeCell ref="H466:I466"/>
    <mergeCell ref="U466:V466"/>
    <mergeCell ref="W468:X468"/>
    <mergeCell ref="B469:C469"/>
    <mergeCell ref="F469:G469"/>
    <mergeCell ref="H469:I469"/>
    <mergeCell ref="U469:V469"/>
    <mergeCell ref="W469:X469"/>
    <mergeCell ref="B468:C468"/>
    <mergeCell ref="F468:G468"/>
    <mergeCell ref="H468:I468"/>
    <mergeCell ref="U468:V468"/>
    <mergeCell ref="W470:X470"/>
    <mergeCell ref="B471:C471"/>
    <mergeCell ref="F471:G471"/>
    <mergeCell ref="H471:I471"/>
    <mergeCell ref="U471:V471"/>
    <mergeCell ref="W471:X471"/>
    <mergeCell ref="B470:C470"/>
    <mergeCell ref="F470:G470"/>
    <mergeCell ref="H470:I470"/>
    <mergeCell ref="U470:V470"/>
    <mergeCell ref="W472:X472"/>
    <mergeCell ref="B473:C473"/>
    <mergeCell ref="F473:G473"/>
    <mergeCell ref="H473:I473"/>
    <mergeCell ref="U473:V473"/>
    <mergeCell ref="W473:X473"/>
    <mergeCell ref="B472:C472"/>
    <mergeCell ref="F472:G472"/>
    <mergeCell ref="H472:I472"/>
    <mergeCell ref="U472:V472"/>
    <mergeCell ref="W474:X474"/>
    <mergeCell ref="B475:C475"/>
    <mergeCell ref="F475:G475"/>
    <mergeCell ref="H475:I475"/>
    <mergeCell ref="U475:V475"/>
    <mergeCell ref="W475:X475"/>
    <mergeCell ref="B474:C474"/>
    <mergeCell ref="F474:G474"/>
    <mergeCell ref="H474:I474"/>
    <mergeCell ref="U474:V474"/>
    <mergeCell ref="W476:X476"/>
    <mergeCell ref="B477:C477"/>
    <mergeCell ref="F477:G477"/>
    <mergeCell ref="H477:I477"/>
    <mergeCell ref="U477:V477"/>
    <mergeCell ref="W477:X477"/>
    <mergeCell ref="B476:C476"/>
    <mergeCell ref="F476:G476"/>
    <mergeCell ref="H476:I476"/>
    <mergeCell ref="U476:V476"/>
    <mergeCell ref="W478:X478"/>
    <mergeCell ref="B479:C479"/>
    <mergeCell ref="F479:G479"/>
    <mergeCell ref="H479:I479"/>
    <mergeCell ref="U479:V479"/>
    <mergeCell ref="W479:X479"/>
    <mergeCell ref="B478:C478"/>
    <mergeCell ref="F478:G478"/>
    <mergeCell ref="H478:I478"/>
    <mergeCell ref="U478:V478"/>
    <mergeCell ref="K483:K485"/>
    <mergeCell ref="B480:C485"/>
    <mergeCell ref="D480:D485"/>
    <mergeCell ref="E480:E485"/>
    <mergeCell ref="F480:G485"/>
    <mergeCell ref="P483:P485"/>
    <mergeCell ref="H480:I485"/>
    <mergeCell ref="J480:X480"/>
    <mergeCell ref="J481:J485"/>
    <mergeCell ref="K481:R482"/>
    <mergeCell ref="S481:S485"/>
    <mergeCell ref="T481:X481"/>
    <mergeCell ref="T482:T485"/>
    <mergeCell ref="U482:V483"/>
    <mergeCell ref="W482:X485"/>
    <mergeCell ref="Q483:Q485"/>
    <mergeCell ref="R483:R485"/>
    <mergeCell ref="U484:V485"/>
    <mergeCell ref="B486:C486"/>
    <mergeCell ref="F486:G486"/>
    <mergeCell ref="H486:I486"/>
    <mergeCell ref="U486:V486"/>
    <mergeCell ref="L483:M484"/>
    <mergeCell ref="N483:N485"/>
    <mergeCell ref="O483:O485"/>
    <mergeCell ref="W486:X486"/>
    <mergeCell ref="B487:C487"/>
    <mergeCell ref="F487:G487"/>
    <mergeCell ref="H487:I487"/>
    <mergeCell ref="U487:V487"/>
    <mergeCell ref="W487:X487"/>
    <mergeCell ref="W488:X488"/>
    <mergeCell ref="B489:C489"/>
    <mergeCell ref="F489:G489"/>
    <mergeCell ref="H489:I489"/>
    <mergeCell ref="U489:V489"/>
    <mergeCell ref="W489:X489"/>
    <mergeCell ref="B488:C488"/>
    <mergeCell ref="F488:G488"/>
    <mergeCell ref="H488:I488"/>
    <mergeCell ref="U488:V488"/>
    <mergeCell ref="W490:X490"/>
    <mergeCell ref="B491:C491"/>
    <mergeCell ref="F491:G491"/>
    <mergeCell ref="H491:I491"/>
    <mergeCell ref="U491:V491"/>
    <mergeCell ref="W491:X491"/>
    <mergeCell ref="B490:C490"/>
    <mergeCell ref="F490:G490"/>
    <mergeCell ref="H490:I490"/>
    <mergeCell ref="U490:V490"/>
    <mergeCell ref="W492:X492"/>
    <mergeCell ref="B493:C493"/>
    <mergeCell ref="F493:G493"/>
    <mergeCell ref="H493:I493"/>
    <mergeCell ref="U493:V493"/>
    <mergeCell ref="W493:X493"/>
    <mergeCell ref="B492:C492"/>
    <mergeCell ref="F492:G492"/>
    <mergeCell ref="H492:I492"/>
    <mergeCell ref="U492:V492"/>
    <mergeCell ref="W494:X494"/>
    <mergeCell ref="B495:C495"/>
    <mergeCell ref="F495:G495"/>
    <mergeCell ref="H495:I495"/>
    <mergeCell ref="U495:V495"/>
    <mergeCell ref="W495:X495"/>
    <mergeCell ref="B494:C494"/>
    <mergeCell ref="F494:G494"/>
    <mergeCell ref="H494:I494"/>
    <mergeCell ref="U494:V494"/>
    <mergeCell ref="W496:X496"/>
    <mergeCell ref="B497:C497"/>
    <mergeCell ref="F497:G497"/>
    <mergeCell ref="H497:I497"/>
    <mergeCell ref="U497:V497"/>
    <mergeCell ref="W497:X497"/>
    <mergeCell ref="B496:C496"/>
    <mergeCell ref="F496:G496"/>
    <mergeCell ref="H496:I496"/>
    <mergeCell ref="U496:V496"/>
    <mergeCell ref="W498:X498"/>
    <mergeCell ref="B499:C499"/>
    <mergeCell ref="F499:G499"/>
    <mergeCell ref="H499:I499"/>
    <mergeCell ref="U499:V499"/>
    <mergeCell ref="W499:X499"/>
    <mergeCell ref="B498:C498"/>
    <mergeCell ref="F498:G498"/>
    <mergeCell ref="H498:I498"/>
    <mergeCell ref="U498:V498"/>
    <mergeCell ref="W500:X500"/>
    <mergeCell ref="B501:C501"/>
    <mergeCell ref="F501:G501"/>
    <mergeCell ref="H501:I501"/>
    <mergeCell ref="U501:V501"/>
    <mergeCell ref="W501:X501"/>
    <mergeCell ref="B500:C500"/>
    <mergeCell ref="F500:G500"/>
    <mergeCell ref="H500:I500"/>
    <mergeCell ref="U500:V500"/>
    <mergeCell ref="W502:X502"/>
    <mergeCell ref="B503:C503"/>
    <mergeCell ref="F503:G503"/>
    <mergeCell ref="H503:I503"/>
    <mergeCell ref="U503:V503"/>
    <mergeCell ref="W503:X503"/>
    <mergeCell ref="B502:C502"/>
    <mergeCell ref="F502:G502"/>
    <mergeCell ref="H502:I502"/>
    <mergeCell ref="U502:V502"/>
    <mergeCell ref="W504:X504"/>
    <mergeCell ref="B505:C505"/>
    <mergeCell ref="F505:G505"/>
    <mergeCell ref="H505:I505"/>
    <mergeCell ref="U505:V505"/>
    <mergeCell ref="W505:X505"/>
    <mergeCell ref="B504:C504"/>
    <mergeCell ref="F504:G504"/>
    <mergeCell ref="H504:I504"/>
    <mergeCell ref="U504:V504"/>
    <mergeCell ref="W506:X506"/>
    <mergeCell ref="B507:C507"/>
    <mergeCell ref="F507:G507"/>
    <mergeCell ref="H507:I507"/>
    <mergeCell ref="U507:V507"/>
    <mergeCell ref="W507:X507"/>
    <mergeCell ref="B506:C506"/>
    <mergeCell ref="F506:G506"/>
    <mergeCell ref="H506:I506"/>
    <mergeCell ref="U506:V506"/>
    <mergeCell ref="W508:X508"/>
    <mergeCell ref="B509:C509"/>
    <mergeCell ref="F509:G509"/>
    <mergeCell ref="H509:I509"/>
    <mergeCell ref="U509:V509"/>
    <mergeCell ref="W509:X509"/>
    <mergeCell ref="B508:C508"/>
    <mergeCell ref="F508:G508"/>
    <mergeCell ref="H508:I508"/>
    <mergeCell ref="U508:V508"/>
    <mergeCell ref="W510:X510"/>
    <mergeCell ref="B511:C511"/>
    <mergeCell ref="F511:G511"/>
    <mergeCell ref="H511:I511"/>
    <mergeCell ref="U511:V511"/>
    <mergeCell ref="W511:X511"/>
    <mergeCell ref="B510:C510"/>
    <mergeCell ref="F510:G510"/>
    <mergeCell ref="H510:I510"/>
    <mergeCell ref="U510:V510"/>
    <mergeCell ref="W512:X512"/>
    <mergeCell ref="B513:C513"/>
    <mergeCell ref="F513:G513"/>
    <mergeCell ref="H513:I513"/>
    <mergeCell ref="U513:V513"/>
    <mergeCell ref="W513:X513"/>
    <mergeCell ref="B512:C512"/>
    <mergeCell ref="F512:G512"/>
    <mergeCell ref="H512:I512"/>
    <mergeCell ref="U512:V512"/>
    <mergeCell ref="W514:X514"/>
    <mergeCell ref="B514:C514"/>
    <mergeCell ref="F514:G514"/>
    <mergeCell ref="H514:I514"/>
    <mergeCell ref="U514:V514"/>
    <mergeCell ref="K518:K520"/>
    <mergeCell ref="B515:C520"/>
    <mergeCell ref="D515:D520"/>
    <mergeCell ref="E515:E520"/>
    <mergeCell ref="F515:G520"/>
    <mergeCell ref="P518:P520"/>
    <mergeCell ref="H515:I520"/>
    <mergeCell ref="J515:X515"/>
    <mergeCell ref="J516:J520"/>
    <mergeCell ref="K516:R517"/>
    <mergeCell ref="S516:S520"/>
    <mergeCell ref="T516:X516"/>
    <mergeCell ref="T517:T520"/>
    <mergeCell ref="U517:V518"/>
    <mergeCell ref="W517:X520"/>
    <mergeCell ref="Q518:Q520"/>
    <mergeCell ref="R518:R520"/>
    <mergeCell ref="U519:V520"/>
    <mergeCell ref="B521:C521"/>
    <mergeCell ref="F521:G521"/>
    <mergeCell ref="H521:I521"/>
    <mergeCell ref="U521:V521"/>
    <mergeCell ref="L518:M519"/>
    <mergeCell ref="N518:N520"/>
    <mergeCell ref="O518:O520"/>
    <mergeCell ref="W521:X521"/>
    <mergeCell ref="B522:C522"/>
    <mergeCell ref="F522:G522"/>
    <mergeCell ref="H522:I522"/>
    <mergeCell ref="U522:V522"/>
    <mergeCell ref="W522:X522"/>
    <mergeCell ref="W523:X523"/>
    <mergeCell ref="B524:C524"/>
    <mergeCell ref="F524:G524"/>
    <mergeCell ref="H524:I524"/>
    <mergeCell ref="U524:V524"/>
    <mergeCell ref="W524:X524"/>
    <mergeCell ref="B523:C523"/>
    <mergeCell ref="F523:G523"/>
    <mergeCell ref="H523:I523"/>
    <mergeCell ref="U523:V523"/>
    <mergeCell ref="W525:X525"/>
    <mergeCell ref="B526:C526"/>
    <mergeCell ref="F526:G526"/>
    <mergeCell ref="H526:I526"/>
    <mergeCell ref="U526:V526"/>
    <mergeCell ref="W526:X526"/>
    <mergeCell ref="B525:C525"/>
    <mergeCell ref="F525:G525"/>
    <mergeCell ref="H525:I525"/>
    <mergeCell ref="U525:V525"/>
    <mergeCell ref="W527:X527"/>
    <mergeCell ref="B528:C528"/>
    <mergeCell ref="F528:G528"/>
    <mergeCell ref="H528:I528"/>
    <mergeCell ref="U528:V528"/>
    <mergeCell ref="W528:X528"/>
    <mergeCell ref="B527:C527"/>
    <mergeCell ref="F527:G527"/>
    <mergeCell ref="H527:I527"/>
    <mergeCell ref="U527:V527"/>
    <mergeCell ref="W529:X529"/>
    <mergeCell ref="B530:C530"/>
    <mergeCell ref="F530:G530"/>
    <mergeCell ref="H530:I530"/>
    <mergeCell ref="U530:V530"/>
    <mergeCell ref="W530:X530"/>
    <mergeCell ref="B529:C529"/>
    <mergeCell ref="F529:G529"/>
    <mergeCell ref="H529:I529"/>
    <mergeCell ref="U529:V529"/>
    <mergeCell ref="B402:C402"/>
    <mergeCell ref="F402:G402"/>
    <mergeCell ref="H402:I402"/>
    <mergeCell ref="B531:G531"/>
    <mergeCell ref="H531:I531"/>
    <mergeCell ref="U531:V531"/>
    <mergeCell ref="W531:X53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5" manualBreakCount="15">
    <brk id="32" max="255" man="1"/>
    <brk id="67" max="255" man="1"/>
    <brk id="103" max="255" man="1"/>
    <brk id="137" max="255" man="1"/>
    <brk id="169" max="255" man="1"/>
    <brk id="204" max="255" man="1"/>
    <brk id="239" max="255" man="1"/>
    <brk id="274" max="255" man="1"/>
    <brk id="310" max="255" man="1"/>
    <brk id="343" max="255" man="1"/>
    <brk id="376" max="255" man="1"/>
    <brk id="411" max="255" man="1"/>
    <brk id="445" max="255" man="1"/>
    <brk id="479" max="255" man="1"/>
    <brk id="5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355"/>
  <sheetViews>
    <sheetView tabSelected="1" workbookViewId="0" topLeftCell="A1">
      <selection activeCell="G17" sqref="G17"/>
    </sheetView>
  </sheetViews>
  <sheetFormatPr defaultColWidth="9.33203125" defaultRowHeight="12.75"/>
  <cols>
    <col min="1" max="1" width="5.83203125" style="12" customWidth="1"/>
    <col min="2" max="2" width="8.83203125" style="12" customWidth="1"/>
    <col min="3" max="3" width="5.33203125" style="12" customWidth="1"/>
    <col min="4" max="4" width="27.33203125" style="12" customWidth="1"/>
    <col min="5" max="5" width="14.83203125" style="12" customWidth="1"/>
    <col min="6" max="6" width="13.33203125" style="12" customWidth="1"/>
    <col min="7" max="7" width="13.5" style="12" customWidth="1"/>
    <col min="8" max="8" width="13.83203125" style="12" customWidth="1"/>
    <col min="9" max="9" width="13.16015625" style="12" customWidth="1"/>
    <col min="10" max="10" width="10.83203125" style="12" customWidth="1"/>
    <col min="11" max="11" width="12.83203125" style="12" customWidth="1"/>
    <col min="12" max="12" width="13" style="12" customWidth="1"/>
    <col min="13" max="13" width="13.66015625" style="12" customWidth="1"/>
    <col min="14" max="14" width="12.5" style="12" customWidth="1"/>
    <col min="15" max="15" width="10.83203125" style="12" customWidth="1"/>
    <col min="16" max="16" width="13.66015625" style="12" customWidth="1"/>
    <col min="17" max="17" width="13.16015625" style="12" customWidth="1"/>
    <col min="18" max="18" width="11.16015625" style="12" customWidth="1"/>
    <col min="19" max="19" width="12.33203125" style="12" customWidth="1"/>
    <col min="20" max="20" width="0" style="12" hidden="1" customWidth="1"/>
    <col min="21" max="16384" width="9.33203125" style="34" customWidth="1"/>
  </cols>
  <sheetData>
    <row r="2" spans="1:20" ht="18">
      <c r="A2" s="33" t="s">
        <v>655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19" ht="18">
      <c r="A3" s="35"/>
      <c r="B3" s="35"/>
      <c r="C3" s="35"/>
      <c r="D3" s="35"/>
      <c r="E3" s="36" t="s">
        <v>656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0" ht="12.75">
      <c r="A4" s="13"/>
      <c r="B4" s="13"/>
      <c r="C4" s="13"/>
      <c r="D4" s="13"/>
      <c r="E4" s="13"/>
      <c r="F4" s="13"/>
      <c r="G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657</v>
      </c>
      <c r="T4" s="37" t="s">
        <v>658</v>
      </c>
    </row>
    <row r="5" spans="1:20" ht="12.75" customHeight="1">
      <c r="A5" s="38" t="s">
        <v>0</v>
      </c>
      <c r="B5" s="38" t="s">
        <v>1</v>
      </c>
      <c r="C5" s="38" t="s">
        <v>659</v>
      </c>
      <c r="D5" s="38" t="s">
        <v>3</v>
      </c>
      <c r="E5" s="38" t="s">
        <v>660</v>
      </c>
      <c r="F5" s="38" t="s">
        <v>661</v>
      </c>
      <c r="G5" s="38" t="s">
        <v>10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2.75" customHeight="1">
      <c r="A6" s="38"/>
      <c r="B6" s="38"/>
      <c r="C6" s="38"/>
      <c r="D6" s="38"/>
      <c r="E6" s="38"/>
      <c r="F6" s="38"/>
      <c r="G6" s="39" t="s">
        <v>662</v>
      </c>
      <c r="H6" s="40" t="s">
        <v>7</v>
      </c>
      <c r="I6" s="40"/>
      <c r="J6" s="40"/>
      <c r="K6" s="40"/>
      <c r="L6" s="40"/>
      <c r="M6" s="40"/>
      <c r="N6" s="40"/>
      <c r="O6" s="41"/>
      <c r="P6" s="42" t="s">
        <v>7</v>
      </c>
      <c r="Q6" s="42"/>
      <c r="R6" s="42"/>
      <c r="S6" s="42"/>
      <c r="T6" s="43"/>
    </row>
    <row r="7" spans="1:20" ht="123.75">
      <c r="A7" s="38"/>
      <c r="B7" s="38"/>
      <c r="C7" s="38"/>
      <c r="D7" s="38"/>
      <c r="E7" s="38"/>
      <c r="F7" s="38"/>
      <c r="G7" s="38"/>
      <c r="H7" s="44" t="s">
        <v>663</v>
      </c>
      <c r="I7" s="44" t="s">
        <v>664</v>
      </c>
      <c r="J7" s="44" t="s">
        <v>665</v>
      </c>
      <c r="K7" s="44" t="s">
        <v>666</v>
      </c>
      <c r="L7" s="44" t="s">
        <v>667</v>
      </c>
      <c r="M7" s="44" t="s">
        <v>668</v>
      </c>
      <c r="N7" s="44" t="s">
        <v>669</v>
      </c>
      <c r="O7" s="45" t="s">
        <v>670</v>
      </c>
      <c r="P7" s="46" t="s">
        <v>671</v>
      </c>
      <c r="Q7" s="46" t="s">
        <v>672</v>
      </c>
      <c r="R7" s="45" t="s">
        <v>673</v>
      </c>
      <c r="S7" s="45" t="s">
        <v>674</v>
      </c>
      <c r="T7" s="43"/>
    </row>
    <row r="8" spans="1:20" ht="11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5</v>
      </c>
      <c r="G8" s="47">
        <v>6</v>
      </c>
      <c r="H8" s="47">
        <v>7</v>
      </c>
      <c r="I8" s="47">
        <v>8</v>
      </c>
      <c r="J8" s="47">
        <v>9</v>
      </c>
      <c r="K8" s="47">
        <v>10</v>
      </c>
      <c r="L8" s="47">
        <v>11</v>
      </c>
      <c r="M8" s="47">
        <v>12</v>
      </c>
      <c r="N8" s="47">
        <v>13</v>
      </c>
      <c r="O8" s="47">
        <v>14</v>
      </c>
      <c r="P8" s="47">
        <v>15</v>
      </c>
      <c r="Q8" s="48">
        <v>16</v>
      </c>
      <c r="R8" s="48">
        <v>17</v>
      </c>
      <c r="S8" s="47">
        <v>18</v>
      </c>
      <c r="T8" s="49">
        <v>13</v>
      </c>
    </row>
    <row r="9" spans="1:20" ht="12.75">
      <c r="A9" s="50">
        <v>801</v>
      </c>
      <c r="B9" s="50">
        <v>80101</v>
      </c>
      <c r="C9" s="51"/>
      <c r="D9" s="52" t="s">
        <v>282</v>
      </c>
      <c r="E9" s="53">
        <f aca="true" t="shared" si="0" ref="E9:S9">SUM(E10:E29)</f>
        <v>1688629.06</v>
      </c>
      <c r="F9" s="53">
        <f t="shared" si="0"/>
        <v>1879383</v>
      </c>
      <c r="G9" s="53">
        <f t="shared" si="0"/>
        <v>1879383</v>
      </c>
      <c r="H9" s="53">
        <f t="shared" si="0"/>
        <v>1362948</v>
      </c>
      <c r="I9" s="53">
        <f t="shared" si="0"/>
        <v>428827</v>
      </c>
      <c r="J9" s="53">
        <f t="shared" si="0"/>
        <v>0</v>
      </c>
      <c r="K9" s="53">
        <f t="shared" si="0"/>
        <v>87608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4"/>
    </row>
    <row r="10" spans="1:20" ht="12.75">
      <c r="A10" s="55"/>
      <c r="B10" s="55"/>
      <c r="C10" s="55">
        <v>3020</v>
      </c>
      <c r="D10" s="56" t="s">
        <v>75</v>
      </c>
      <c r="E10" s="57">
        <v>77131</v>
      </c>
      <c r="F10" s="58">
        <f>87608</f>
        <v>87608</v>
      </c>
      <c r="G10" s="59">
        <f aca="true" t="shared" si="1" ref="G10:G26">F10</f>
        <v>87608</v>
      </c>
      <c r="H10" s="57">
        <v>0</v>
      </c>
      <c r="I10" s="59">
        <v>0</v>
      </c>
      <c r="J10" s="57">
        <v>0</v>
      </c>
      <c r="K10" s="59">
        <f>F10</f>
        <v>87608</v>
      </c>
      <c r="L10" s="60">
        <v>0</v>
      </c>
      <c r="M10" s="61"/>
      <c r="N10" s="62"/>
      <c r="O10" s="61"/>
      <c r="P10" s="62"/>
      <c r="Q10" s="61"/>
      <c r="R10" s="62"/>
      <c r="S10" s="61"/>
      <c r="T10" s="63"/>
    </row>
    <row r="11" spans="1:20" ht="12.75">
      <c r="A11" s="55"/>
      <c r="B11" s="55"/>
      <c r="C11" s="55">
        <v>4010</v>
      </c>
      <c r="D11" s="56" t="s">
        <v>77</v>
      </c>
      <c r="E11" s="57">
        <v>909484</v>
      </c>
      <c r="F11" s="58">
        <f>1059620</f>
        <v>1059620</v>
      </c>
      <c r="G11" s="59">
        <f t="shared" si="1"/>
        <v>1059620</v>
      </c>
      <c r="H11" s="64">
        <f>G11</f>
        <v>1059620</v>
      </c>
      <c r="I11" s="59">
        <f aca="true" t="shared" si="2" ref="I11:I26">G11-H11</f>
        <v>0</v>
      </c>
      <c r="J11" s="65">
        <v>0</v>
      </c>
      <c r="K11" s="57">
        <v>0</v>
      </c>
      <c r="L11" s="60">
        <v>0</v>
      </c>
      <c r="M11" s="60"/>
      <c r="N11" s="60"/>
      <c r="O11" s="60"/>
      <c r="P11" s="60"/>
      <c r="Q11" s="60"/>
      <c r="R11" s="60"/>
      <c r="S11" s="60"/>
      <c r="T11" s="63"/>
    </row>
    <row r="12" spans="1:20" ht="12.75">
      <c r="A12" s="55"/>
      <c r="B12" s="55"/>
      <c r="C12" s="55">
        <v>4040</v>
      </c>
      <c r="D12" s="56" t="s">
        <v>80</v>
      </c>
      <c r="E12" s="57">
        <v>75294</v>
      </c>
      <c r="F12" s="58">
        <v>81487</v>
      </c>
      <c r="G12" s="59">
        <f t="shared" si="1"/>
        <v>81487</v>
      </c>
      <c r="H12" s="64">
        <f>G12</f>
        <v>81487</v>
      </c>
      <c r="I12" s="59">
        <f t="shared" si="2"/>
        <v>0</v>
      </c>
      <c r="J12" s="65">
        <v>0</v>
      </c>
      <c r="K12" s="65">
        <v>0</v>
      </c>
      <c r="L12" s="60">
        <v>0</v>
      </c>
      <c r="M12" s="60"/>
      <c r="N12" s="60"/>
      <c r="O12" s="60"/>
      <c r="P12" s="60"/>
      <c r="Q12" s="60"/>
      <c r="R12" s="60"/>
      <c r="S12" s="60"/>
      <c r="T12" s="63"/>
    </row>
    <row r="13" spans="1:20" ht="12.75">
      <c r="A13" s="55"/>
      <c r="B13" s="55"/>
      <c r="C13" s="55">
        <v>4110</v>
      </c>
      <c r="D13" s="56" t="s">
        <v>83</v>
      </c>
      <c r="E13" s="57">
        <v>160399.06</v>
      </c>
      <c r="F13" s="58">
        <f>184849</f>
        <v>184849</v>
      </c>
      <c r="G13" s="59">
        <f t="shared" si="1"/>
        <v>184849</v>
      </c>
      <c r="H13" s="64">
        <f>G13</f>
        <v>184849</v>
      </c>
      <c r="I13" s="59">
        <f t="shared" si="2"/>
        <v>0</v>
      </c>
      <c r="J13" s="65">
        <v>0</v>
      </c>
      <c r="K13" s="65">
        <v>0</v>
      </c>
      <c r="L13" s="60">
        <v>0</v>
      </c>
      <c r="M13" s="60"/>
      <c r="N13" s="60"/>
      <c r="O13" s="60"/>
      <c r="P13" s="60"/>
      <c r="Q13" s="60"/>
      <c r="R13" s="60"/>
      <c r="S13" s="60"/>
      <c r="T13" s="63"/>
    </row>
    <row r="14" spans="1:20" ht="12.75">
      <c r="A14" s="55"/>
      <c r="B14" s="55"/>
      <c r="C14" s="55">
        <v>4120</v>
      </c>
      <c r="D14" s="56" t="s">
        <v>86</v>
      </c>
      <c r="E14" s="57">
        <v>26031</v>
      </c>
      <c r="F14" s="58">
        <f>29992</f>
        <v>29992</v>
      </c>
      <c r="G14" s="59">
        <f t="shared" si="1"/>
        <v>29992</v>
      </c>
      <c r="H14" s="64">
        <f>G14</f>
        <v>29992</v>
      </c>
      <c r="I14" s="59">
        <f t="shared" si="2"/>
        <v>0</v>
      </c>
      <c r="J14" s="65">
        <v>0</v>
      </c>
      <c r="K14" s="65">
        <v>0</v>
      </c>
      <c r="L14" s="60">
        <v>0</v>
      </c>
      <c r="M14" s="60"/>
      <c r="N14" s="60"/>
      <c r="O14" s="60"/>
      <c r="P14" s="60"/>
      <c r="Q14" s="60"/>
      <c r="R14" s="60"/>
      <c r="S14" s="60"/>
      <c r="T14" s="63"/>
    </row>
    <row r="15" spans="1:20" ht="12.75">
      <c r="A15" s="55"/>
      <c r="B15" s="55"/>
      <c r="C15" s="55">
        <v>4170</v>
      </c>
      <c r="D15" s="56" t="s">
        <v>89</v>
      </c>
      <c r="E15" s="57">
        <v>6312</v>
      </c>
      <c r="F15" s="58">
        <f>7000</f>
        <v>7000</v>
      </c>
      <c r="G15" s="59">
        <f t="shared" si="1"/>
        <v>7000</v>
      </c>
      <c r="H15" s="64">
        <f>G15</f>
        <v>7000</v>
      </c>
      <c r="I15" s="59">
        <f t="shared" si="2"/>
        <v>0</v>
      </c>
      <c r="J15" s="65">
        <v>0</v>
      </c>
      <c r="K15" s="65">
        <v>0</v>
      </c>
      <c r="L15" s="60">
        <v>0</v>
      </c>
      <c r="M15" s="60"/>
      <c r="N15" s="60"/>
      <c r="O15" s="60"/>
      <c r="P15" s="60"/>
      <c r="Q15" s="60"/>
      <c r="R15" s="60"/>
      <c r="S15" s="60"/>
      <c r="T15" s="63"/>
    </row>
    <row r="16" spans="1:20" ht="12.75">
      <c r="A16" s="55"/>
      <c r="B16" s="55"/>
      <c r="C16" s="55">
        <v>4210</v>
      </c>
      <c r="D16" s="56" t="s">
        <v>61</v>
      </c>
      <c r="E16" s="57">
        <v>24197</v>
      </c>
      <c r="F16" s="58">
        <v>54700</v>
      </c>
      <c r="G16" s="59">
        <f t="shared" si="1"/>
        <v>54700</v>
      </c>
      <c r="H16" s="64">
        <v>0</v>
      </c>
      <c r="I16" s="59">
        <f t="shared" si="2"/>
        <v>54700</v>
      </c>
      <c r="J16" s="65">
        <v>0</v>
      </c>
      <c r="K16" s="65">
        <v>0</v>
      </c>
      <c r="L16" s="60">
        <v>0</v>
      </c>
      <c r="M16" s="60"/>
      <c r="N16" s="60"/>
      <c r="O16" s="60"/>
      <c r="P16" s="60"/>
      <c r="Q16" s="60"/>
      <c r="R16" s="60"/>
      <c r="S16" s="60"/>
      <c r="T16" s="63"/>
    </row>
    <row r="17" spans="1:20" ht="22.5">
      <c r="A17" s="55"/>
      <c r="B17" s="55"/>
      <c r="C17" s="55">
        <v>4240</v>
      </c>
      <c r="D17" s="66" t="s">
        <v>295</v>
      </c>
      <c r="E17" s="57">
        <v>1000</v>
      </c>
      <c r="F17" s="58">
        <v>6000</v>
      </c>
      <c r="G17" s="59">
        <f t="shared" si="1"/>
        <v>6000</v>
      </c>
      <c r="H17" s="64">
        <v>0</v>
      </c>
      <c r="I17" s="59">
        <f t="shared" si="2"/>
        <v>6000</v>
      </c>
      <c r="J17" s="65">
        <v>0</v>
      </c>
      <c r="K17" s="65">
        <v>0</v>
      </c>
      <c r="L17" s="60">
        <v>0</v>
      </c>
      <c r="M17" s="60"/>
      <c r="N17" s="60"/>
      <c r="O17" s="60"/>
      <c r="P17" s="60"/>
      <c r="Q17" s="60"/>
      <c r="R17" s="60"/>
      <c r="S17" s="60"/>
      <c r="T17" s="63"/>
    </row>
    <row r="18" spans="1:20" ht="12.75">
      <c r="A18" s="55"/>
      <c r="B18" s="55"/>
      <c r="C18" s="55">
        <v>4260</v>
      </c>
      <c r="D18" s="56" t="s">
        <v>93</v>
      </c>
      <c r="E18" s="57">
        <v>46000</v>
      </c>
      <c r="F18" s="58">
        <f>50000</f>
        <v>50000</v>
      </c>
      <c r="G18" s="59">
        <f t="shared" si="1"/>
        <v>50000</v>
      </c>
      <c r="H18" s="64">
        <v>0</v>
      </c>
      <c r="I18" s="59">
        <f t="shared" si="2"/>
        <v>50000</v>
      </c>
      <c r="J18" s="57">
        <v>0</v>
      </c>
      <c r="K18" s="65">
        <v>0</v>
      </c>
      <c r="L18" s="60">
        <v>0</v>
      </c>
      <c r="M18" s="60"/>
      <c r="N18" s="60"/>
      <c r="O18" s="60"/>
      <c r="P18" s="60"/>
      <c r="Q18" s="60"/>
      <c r="R18" s="60"/>
      <c r="S18" s="60"/>
      <c r="T18" s="63"/>
    </row>
    <row r="19" spans="1:20" ht="12.75">
      <c r="A19" s="55"/>
      <c r="B19" s="55"/>
      <c r="C19" s="55">
        <v>4270</v>
      </c>
      <c r="D19" s="56" t="s">
        <v>96</v>
      </c>
      <c r="E19" s="57">
        <v>103000</v>
      </c>
      <c r="F19" s="58">
        <v>1000</v>
      </c>
      <c r="G19" s="59">
        <f t="shared" si="1"/>
        <v>1000</v>
      </c>
      <c r="H19" s="64">
        <v>0</v>
      </c>
      <c r="I19" s="59">
        <f t="shared" si="2"/>
        <v>1000</v>
      </c>
      <c r="J19" s="65">
        <v>0</v>
      </c>
      <c r="K19" s="57">
        <v>0</v>
      </c>
      <c r="L19" s="60">
        <v>0</v>
      </c>
      <c r="M19" s="60"/>
      <c r="N19" s="60"/>
      <c r="O19" s="60"/>
      <c r="P19" s="60"/>
      <c r="Q19" s="60"/>
      <c r="R19" s="60"/>
      <c r="S19" s="60"/>
      <c r="T19" s="63"/>
    </row>
    <row r="20" spans="1:20" ht="12.75">
      <c r="A20" s="55"/>
      <c r="B20" s="55"/>
      <c r="C20" s="55">
        <v>4280</v>
      </c>
      <c r="D20" s="56" t="s">
        <v>99</v>
      </c>
      <c r="E20" s="57">
        <v>4000</v>
      </c>
      <c r="F20" s="58">
        <f>3000</f>
        <v>3000</v>
      </c>
      <c r="G20" s="59">
        <f t="shared" si="1"/>
        <v>3000</v>
      </c>
      <c r="H20" s="64">
        <v>0</v>
      </c>
      <c r="I20" s="59">
        <f t="shared" si="2"/>
        <v>3000</v>
      </c>
      <c r="J20" s="65">
        <v>0</v>
      </c>
      <c r="K20" s="65">
        <v>0</v>
      </c>
      <c r="L20" s="60">
        <v>0</v>
      </c>
      <c r="M20" s="60"/>
      <c r="N20" s="60"/>
      <c r="O20" s="60"/>
      <c r="P20" s="60"/>
      <c r="Q20" s="60"/>
      <c r="R20" s="60"/>
      <c r="S20" s="60"/>
      <c r="T20" s="67"/>
    </row>
    <row r="21" spans="1:20" ht="12.75">
      <c r="A21" s="55"/>
      <c r="B21" s="55"/>
      <c r="C21" s="55">
        <v>4300</v>
      </c>
      <c r="D21" s="56" t="s">
        <v>64</v>
      </c>
      <c r="E21" s="57">
        <v>185800</v>
      </c>
      <c r="F21" s="58">
        <f>241500</f>
        <v>241500</v>
      </c>
      <c r="G21" s="59">
        <f t="shared" si="1"/>
        <v>241500</v>
      </c>
      <c r="H21" s="64">
        <v>0</v>
      </c>
      <c r="I21" s="59">
        <f t="shared" si="2"/>
        <v>241500</v>
      </c>
      <c r="J21" s="65">
        <v>0</v>
      </c>
      <c r="K21" s="65">
        <v>0</v>
      </c>
      <c r="L21" s="60">
        <v>0</v>
      </c>
      <c r="M21" s="60"/>
      <c r="N21" s="60"/>
      <c r="O21" s="60"/>
      <c r="P21" s="60"/>
      <c r="Q21" s="60"/>
      <c r="R21" s="60"/>
      <c r="S21" s="60"/>
      <c r="T21" s="68"/>
    </row>
    <row r="22" spans="1:20" ht="12.75">
      <c r="A22" s="55"/>
      <c r="B22" s="55"/>
      <c r="C22" s="55">
        <v>4350</v>
      </c>
      <c r="D22" s="56" t="s">
        <v>103</v>
      </c>
      <c r="E22" s="57">
        <v>1900</v>
      </c>
      <c r="F22" s="58">
        <v>2000</v>
      </c>
      <c r="G22" s="59">
        <f t="shared" si="1"/>
        <v>2000</v>
      </c>
      <c r="H22" s="64">
        <v>0</v>
      </c>
      <c r="I22" s="59">
        <f t="shared" si="2"/>
        <v>2000</v>
      </c>
      <c r="J22" s="65">
        <v>0</v>
      </c>
      <c r="K22" s="65">
        <v>0</v>
      </c>
      <c r="L22" s="60">
        <v>0</v>
      </c>
      <c r="M22" s="60"/>
      <c r="N22" s="60"/>
      <c r="O22" s="60"/>
      <c r="P22" s="60"/>
      <c r="Q22" s="60"/>
      <c r="R22" s="60"/>
      <c r="S22" s="60"/>
      <c r="T22" s="68"/>
    </row>
    <row r="23" spans="1:19" ht="33.75">
      <c r="A23" s="55"/>
      <c r="B23" s="55"/>
      <c r="C23" s="55">
        <v>4370</v>
      </c>
      <c r="D23" s="66" t="s">
        <v>675</v>
      </c>
      <c r="E23" s="57">
        <v>2600</v>
      </c>
      <c r="F23" s="58">
        <v>2500</v>
      </c>
      <c r="G23" s="59">
        <f t="shared" si="1"/>
        <v>2500</v>
      </c>
      <c r="H23" s="64">
        <v>0</v>
      </c>
      <c r="I23" s="59">
        <f t="shared" si="2"/>
        <v>2500</v>
      </c>
      <c r="J23" s="65">
        <v>0</v>
      </c>
      <c r="K23" s="65">
        <v>0</v>
      </c>
      <c r="L23" s="60">
        <v>0</v>
      </c>
      <c r="M23" s="60"/>
      <c r="N23" s="60"/>
      <c r="O23" s="60"/>
      <c r="P23" s="60"/>
      <c r="Q23" s="60"/>
      <c r="R23" s="60"/>
      <c r="S23" s="60"/>
    </row>
    <row r="24" spans="1:19" ht="11.25">
      <c r="A24" s="55"/>
      <c r="B24" s="55"/>
      <c r="C24" s="55">
        <v>4410</v>
      </c>
      <c r="D24" s="56" t="s">
        <v>112</v>
      </c>
      <c r="E24" s="57">
        <v>2000</v>
      </c>
      <c r="F24" s="58">
        <v>2000</v>
      </c>
      <c r="G24" s="59">
        <f t="shared" si="1"/>
        <v>2000</v>
      </c>
      <c r="H24" s="64">
        <v>0</v>
      </c>
      <c r="I24" s="59">
        <f t="shared" si="2"/>
        <v>2000</v>
      </c>
      <c r="J24" s="65">
        <v>0</v>
      </c>
      <c r="K24" s="65">
        <v>0</v>
      </c>
      <c r="L24" s="60">
        <v>0</v>
      </c>
      <c r="M24" s="60"/>
      <c r="N24" s="60"/>
      <c r="O24" s="60"/>
      <c r="P24" s="60"/>
      <c r="Q24" s="60"/>
      <c r="R24" s="60"/>
      <c r="S24" s="60"/>
    </row>
    <row r="25" spans="1:19" ht="11.25">
      <c r="A25" s="55"/>
      <c r="B25" s="55"/>
      <c r="C25" s="55">
        <v>4430</v>
      </c>
      <c r="D25" s="56" t="s">
        <v>115</v>
      </c>
      <c r="E25" s="57">
        <v>2300</v>
      </c>
      <c r="F25" s="58">
        <v>2800</v>
      </c>
      <c r="G25" s="59">
        <f t="shared" si="1"/>
        <v>2800</v>
      </c>
      <c r="H25" s="64">
        <v>0</v>
      </c>
      <c r="I25" s="59">
        <f t="shared" si="2"/>
        <v>2800</v>
      </c>
      <c r="J25" s="65">
        <v>0</v>
      </c>
      <c r="K25" s="65">
        <v>0</v>
      </c>
      <c r="L25" s="60">
        <v>0</v>
      </c>
      <c r="M25" s="60"/>
      <c r="N25" s="60"/>
      <c r="O25" s="60"/>
      <c r="P25" s="60"/>
      <c r="Q25" s="60"/>
      <c r="R25" s="60"/>
      <c r="S25" s="60"/>
    </row>
    <row r="26" spans="1:19" ht="22.5">
      <c r="A26" s="55"/>
      <c r="B26" s="55"/>
      <c r="C26" s="55">
        <v>4440</v>
      </c>
      <c r="D26" s="66" t="s">
        <v>118</v>
      </c>
      <c r="E26" s="57">
        <v>59181</v>
      </c>
      <c r="F26" s="58">
        <v>62327</v>
      </c>
      <c r="G26" s="59">
        <f t="shared" si="1"/>
        <v>62327</v>
      </c>
      <c r="H26" s="64">
        <v>0</v>
      </c>
      <c r="I26" s="59">
        <f t="shared" si="2"/>
        <v>62327</v>
      </c>
      <c r="J26" s="60">
        <v>0</v>
      </c>
      <c r="K26" s="65">
        <v>0</v>
      </c>
      <c r="L26" s="60">
        <v>0</v>
      </c>
      <c r="M26" s="60"/>
      <c r="N26" s="60"/>
      <c r="O26" s="60"/>
      <c r="P26" s="60"/>
      <c r="Q26" s="60"/>
      <c r="R26" s="60"/>
      <c r="S26" s="60"/>
    </row>
    <row r="27" spans="1:19" ht="33.75">
      <c r="A27" s="55"/>
      <c r="B27" s="55"/>
      <c r="C27" s="69">
        <v>4700</v>
      </c>
      <c r="D27" s="70" t="s">
        <v>676</v>
      </c>
      <c r="E27" s="57">
        <v>0</v>
      </c>
      <c r="F27" s="58">
        <v>1000</v>
      </c>
      <c r="G27" s="59">
        <v>1000</v>
      </c>
      <c r="H27" s="64">
        <v>0</v>
      </c>
      <c r="I27" s="59">
        <v>1000</v>
      </c>
      <c r="J27" s="60">
        <v>0</v>
      </c>
      <c r="K27" s="60">
        <v>0</v>
      </c>
      <c r="L27" s="60">
        <v>0</v>
      </c>
      <c r="M27" s="60"/>
      <c r="N27" s="60"/>
      <c r="O27" s="60"/>
      <c r="P27" s="60"/>
      <c r="Q27" s="60"/>
      <c r="R27" s="60"/>
      <c r="S27" s="60"/>
    </row>
    <row r="28" spans="1:19" ht="45">
      <c r="A28" s="55"/>
      <c r="B28" s="55"/>
      <c r="C28" s="55">
        <v>4740</v>
      </c>
      <c r="D28" s="66" t="s">
        <v>677</v>
      </c>
      <c r="E28" s="57">
        <v>1000</v>
      </c>
      <c r="F28" s="57">
        <v>0</v>
      </c>
      <c r="G28" s="59">
        <f>F28</f>
        <v>0</v>
      </c>
      <c r="H28" s="57">
        <v>0</v>
      </c>
      <c r="I28" s="59">
        <f>G28-H28</f>
        <v>0</v>
      </c>
      <c r="J28" s="60">
        <v>0</v>
      </c>
      <c r="K28" s="60">
        <v>0</v>
      </c>
      <c r="L28" s="60">
        <v>0</v>
      </c>
      <c r="M28" s="60"/>
      <c r="N28" s="60"/>
      <c r="O28" s="60"/>
      <c r="P28" s="60"/>
      <c r="Q28" s="60"/>
      <c r="R28" s="60"/>
      <c r="S28" s="60"/>
    </row>
    <row r="29" spans="1:19" ht="33.75">
      <c r="A29" s="55"/>
      <c r="B29" s="55"/>
      <c r="C29" s="55">
        <v>4750</v>
      </c>
      <c r="D29" s="70" t="s">
        <v>678</v>
      </c>
      <c r="E29" s="57">
        <v>1000</v>
      </c>
      <c r="F29" s="57">
        <v>0</v>
      </c>
      <c r="G29" s="59">
        <f>F29</f>
        <v>0</v>
      </c>
      <c r="H29" s="57">
        <v>0</v>
      </c>
      <c r="I29" s="59">
        <f>G29-H29</f>
        <v>0</v>
      </c>
      <c r="J29" s="60">
        <v>0</v>
      </c>
      <c r="K29" s="60">
        <v>0</v>
      </c>
      <c r="L29" s="60">
        <v>0</v>
      </c>
      <c r="M29" s="60"/>
      <c r="N29" s="60"/>
      <c r="O29" s="60"/>
      <c r="P29" s="60"/>
      <c r="Q29" s="60"/>
      <c r="R29" s="60"/>
      <c r="S29" s="60"/>
    </row>
    <row r="30" spans="1:19" ht="11.25">
      <c r="A30" s="71">
        <v>801</v>
      </c>
      <c r="B30" s="71">
        <v>80103</v>
      </c>
      <c r="C30" s="72"/>
      <c r="D30" s="73" t="s">
        <v>306</v>
      </c>
      <c r="E30" s="74">
        <f aca="true" t="shared" si="3" ref="E30:S30">SUM(E31:E39)</f>
        <v>169749</v>
      </c>
      <c r="F30" s="74">
        <f t="shared" si="3"/>
        <v>197793</v>
      </c>
      <c r="G30" s="74">
        <f t="shared" si="3"/>
        <v>197793</v>
      </c>
      <c r="H30" s="74">
        <f t="shared" si="3"/>
        <v>169733</v>
      </c>
      <c r="I30" s="74">
        <f t="shared" si="3"/>
        <v>12275</v>
      </c>
      <c r="J30" s="74">
        <f t="shared" si="3"/>
        <v>0</v>
      </c>
      <c r="K30" s="74">
        <f t="shared" si="3"/>
        <v>15785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74">
        <f t="shared" si="3"/>
        <v>0</v>
      </c>
      <c r="P30" s="74">
        <f t="shared" si="3"/>
        <v>0</v>
      </c>
      <c r="Q30" s="74">
        <f t="shared" si="3"/>
        <v>0</v>
      </c>
      <c r="R30" s="74">
        <f t="shared" si="3"/>
        <v>0</v>
      </c>
      <c r="S30" s="74">
        <f t="shared" si="3"/>
        <v>0</v>
      </c>
    </row>
    <row r="31" spans="1:19" ht="11.25">
      <c r="A31" s="69"/>
      <c r="B31" s="69"/>
      <c r="C31" s="69">
        <v>3020</v>
      </c>
      <c r="D31" s="75" t="s">
        <v>75</v>
      </c>
      <c r="E31" s="64">
        <v>14110</v>
      </c>
      <c r="F31" s="76">
        <f>15785</f>
        <v>15785</v>
      </c>
      <c r="G31" s="76">
        <f aca="true" t="shared" si="4" ref="G31:G39">F31</f>
        <v>15785</v>
      </c>
      <c r="H31" s="64">
        <v>0</v>
      </c>
      <c r="I31" s="64">
        <v>0</v>
      </c>
      <c r="J31" s="57">
        <v>0</v>
      </c>
      <c r="K31" s="60">
        <f>G31</f>
        <v>15785</v>
      </c>
      <c r="L31" s="60">
        <v>0</v>
      </c>
      <c r="M31" s="60"/>
      <c r="N31" s="60"/>
      <c r="O31" s="60"/>
      <c r="P31" s="60"/>
      <c r="Q31" s="60"/>
      <c r="R31" s="60"/>
      <c r="S31" s="60"/>
    </row>
    <row r="32" spans="1:19" ht="11.25">
      <c r="A32" s="69"/>
      <c r="B32" s="69"/>
      <c r="C32" s="69">
        <v>4010</v>
      </c>
      <c r="D32" s="75" t="s">
        <v>77</v>
      </c>
      <c r="E32" s="64">
        <v>109717</v>
      </c>
      <c r="F32" s="76">
        <v>132389</v>
      </c>
      <c r="G32" s="76">
        <f t="shared" si="4"/>
        <v>132389</v>
      </c>
      <c r="H32" s="64">
        <f>G32</f>
        <v>132389</v>
      </c>
      <c r="I32" s="64">
        <f aca="true" t="shared" si="5" ref="I32:I39">G32-H32</f>
        <v>0</v>
      </c>
      <c r="J32" s="65">
        <v>0</v>
      </c>
      <c r="K32" s="57">
        <v>0</v>
      </c>
      <c r="L32" s="60">
        <v>0</v>
      </c>
      <c r="M32" s="60"/>
      <c r="N32" s="60"/>
      <c r="O32" s="60"/>
      <c r="P32" s="60"/>
      <c r="Q32" s="60"/>
      <c r="R32" s="60"/>
      <c r="S32" s="60"/>
    </row>
    <row r="33" spans="1:19" ht="11.25">
      <c r="A33" s="69"/>
      <c r="B33" s="69"/>
      <c r="C33" s="69">
        <v>4040</v>
      </c>
      <c r="D33" s="75" t="s">
        <v>80</v>
      </c>
      <c r="E33" s="64">
        <v>7022</v>
      </c>
      <c r="F33" s="76">
        <v>9970</v>
      </c>
      <c r="G33" s="76">
        <f t="shared" si="4"/>
        <v>9970</v>
      </c>
      <c r="H33" s="64">
        <f>G33</f>
        <v>9970</v>
      </c>
      <c r="I33" s="64">
        <f t="shared" si="5"/>
        <v>0</v>
      </c>
      <c r="J33" s="65">
        <v>0</v>
      </c>
      <c r="K33" s="65">
        <v>0</v>
      </c>
      <c r="L33" s="60">
        <v>0</v>
      </c>
      <c r="M33" s="60"/>
      <c r="N33" s="60"/>
      <c r="O33" s="60"/>
      <c r="P33" s="60"/>
      <c r="Q33" s="60"/>
      <c r="R33" s="60"/>
      <c r="S33" s="60"/>
    </row>
    <row r="34" spans="1:19" ht="11.25">
      <c r="A34" s="69"/>
      <c r="B34" s="69"/>
      <c r="C34" s="69">
        <v>4110</v>
      </c>
      <c r="D34" s="75" t="s">
        <v>83</v>
      </c>
      <c r="E34" s="64">
        <v>20172</v>
      </c>
      <c r="F34" s="76">
        <v>23552</v>
      </c>
      <c r="G34" s="76">
        <f t="shared" si="4"/>
        <v>23552</v>
      </c>
      <c r="H34" s="64">
        <f>G34</f>
        <v>23552</v>
      </c>
      <c r="I34" s="64">
        <f t="shared" si="5"/>
        <v>0</v>
      </c>
      <c r="J34" s="65">
        <v>0</v>
      </c>
      <c r="K34" s="65">
        <v>0</v>
      </c>
      <c r="L34" s="60">
        <v>0</v>
      </c>
      <c r="M34" s="60"/>
      <c r="N34" s="60"/>
      <c r="O34" s="60"/>
      <c r="P34" s="60"/>
      <c r="Q34" s="60"/>
      <c r="R34" s="60"/>
      <c r="S34" s="60"/>
    </row>
    <row r="35" spans="1:19" ht="11.25">
      <c r="A35" s="69"/>
      <c r="B35" s="69"/>
      <c r="C35" s="69">
        <v>4120</v>
      </c>
      <c r="D35" s="75" t="s">
        <v>86</v>
      </c>
      <c r="E35" s="64">
        <v>3381</v>
      </c>
      <c r="F35" s="76">
        <v>3822</v>
      </c>
      <c r="G35" s="76">
        <f t="shared" si="4"/>
        <v>3822</v>
      </c>
      <c r="H35" s="64">
        <f>G35</f>
        <v>3822</v>
      </c>
      <c r="I35" s="64">
        <f t="shared" si="5"/>
        <v>0</v>
      </c>
      <c r="J35" s="65">
        <v>0</v>
      </c>
      <c r="K35" s="65">
        <v>0</v>
      </c>
      <c r="L35" s="60">
        <v>0</v>
      </c>
      <c r="M35" s="60"/>
      <c r="N35" s="60"/>
      <c r="O35" s="60"/>
      <c r="P35" s="60"/>
      <c r="Q35" s="60"/>
      <c r="R35" s="60"/>
      <c r="S35" s="60"/>
    </row>
    <row r="36" spans="1:19" ht="22.5">
      <c r="A36" s="69"/>
      <c r="B36" s="69"/>
      <c r="C36" s="69">
        <v>4240</v>
      </c>
      <c r="D36" s="70" t="s">
        <v>295</v>
      </c>
      <c r="E36" s="64">
        <v>600</v>
      </c>
      <c r="F36" s="76">
        <v>600</v>
      </c>
      <c r="G36" s="76">
        <f t="shared" si="4"/>
        <v>600</v>
      </c>
      <c r="H36" s="64">
        <v>0</v>
      </c>
      <c r="I36" s="64">
        <f t="shared" si="5"/>
        <v>600</v>
      </c>
      <c r="J36" s="65">
        <v>0</v>
      </c>
      <c r="K36" s="65">
        <v>0</v>
      </c>
      <c r="L36" s="60">
        <v>0</v>
      </c>
      <c r="M36" s="60"/>
      <c r="N36" s="60"/>
      <c r="O36" s="60"/>
      <c r="P36" s="60"/>
      <c r="Q36" s="60"/>
      <c r="R36" s="60"/>
      <c r="S36" s="60"/>
    </row>
    <row r="37" spans="1:19" ht="11.25">
      <c r="A37" s="69"/>
      <c r="B37" s="69"/>
      <c r="C37" s="69">
        <v>4260</v>
      </c>
      <c r="D37" s="56" t="s">
        <v>93</v>
      </c>
      <c r="E37" s="64">
        <v>3200</v>
      </c>
      <c r="F37" s="76">
        <v>1500</v>
      </c>
      <c r="G37" s="76">
        <f t="shared" si="4"/>
        <v>1500</v>
      </c>
      <c r="H37" s="64">
        <v>0</v>
      </c>
      <c r="I37" s="64">
        <f t="shared" si="5"/>
        <v>1500</v>
      </c>
      <c r="J37" s="65">
        <v>0</v>
      </c>
      <c r="K37" s="65">
        <v>0</v>
      </c>
      <c r="L37" s="60">
        <v>0</v>
      </c>
      <c r="M37" s="60"/>
      <c r="N37" s="60"/>
      <c r="O37" s="60"/>
      <c r="P37" s="60"/>
      <c r="Q37" s="60"/>
      <c r="R37" s="60"/>
      <c r="S37" s="60"/>
    </row>
    <row r="38" spans="1:19" ht="11.25">
      <c r="A38" s="69"/>
      <c r="B38" s="69"/>
      <c r="C38" s="69">
        <v>4300</v>
      </c>
      <c r="D38" s="56" t="s">
        <v>64</v>
      </c>
      <c r="E38" s="64">
        <v>4000</v>
      </c>
      <c r="F38" s="76">
        <v>2100</v>
      </c>
      <c r="G38" s="76">
        <f t="shared" si="4"/>
        <v>2100</v>
      </c>
      <c r="H38" s="64">
        <v>0</v>
      </c>
      <c r="I38" s="64">
        <f t="shared" si="5"/>
        <v>2100</v>
      </c>
      <c r="J38" s="65">
        <v>0</v>
      </c>
      <c r="K38" s="65">
        <v>0</v>
      </c>
      <c r="L38" s="60">
        <v>0</v>
      </c>
      <c r="M38" s="60"/>
      <c r="N38" s="60"/>
      <c r="O38" s="60"/>
      <c r="P38" s="60"/>
      <c r="Q38" s="60"/>
      <c r="R38" s="60"/>
      <c r="S38" s="60"/>
    </row>
    <row r="39" spans="1:19" ht="22.5">
      <c r="A39" s="69"/>
      <c r="B39" s="69"/>
      <c r="C39" s="69">
        <v>4440</v>
      </c>
      <c r="D39" s="70" t="s">
        <v>118</v>
      </c>
      <c r="E39" s="64">
        <v>7547</v>
      </c>
      <c r="F39" s="76">
        <v>8075</v>
      </c>
      <c r="G39" s="76">
        <f t="shared" si="4"/>
        <v>8075</v>
      </c>
      <c r="H39" s="64">
        <v>0</v>
      </c>
      <c r="I39" s="64">
        <f t="shared" si="5"/>
        <v>8075</v>
      </c>
      <c r="J39" s="60">
        <v>0</v>
      </c>
      <c r="K39" s="65">
        <v>0</v>
      </c>
      <c r="L39" s="60">
        <v>0</v>
      </c>
      <c r="M39" s="60"/>
      <c r="N39" s="60"/>
      <c r="O39" s="60"/>
      <c r="P39" s="60"/>
      <c r="Q39" s="60"/>
      <c r="R39" s="60"/>
      <c r="S39" s="60"/>
    </row>
    <row r="40" spans="1:19" ht="11.25">
      <c r="A40" s="71">
        <v>801</v>
      </c>
      <c r="B40" s="71">
        <v>80110</v>
      </c>
      <c r="C40" s="72"/>
      <c r="D40" s="73" t="s">
        <v>324</v>
      </c>
      <c r="E40" s="74">
        <f aca="true" t="shared" si="6" ref="E40:S40">SUM(E41:E50)</f>
        <v>1149669</v>
      </c>
      <c r="F40" s="74">
        <f t="shared" si="6"/>
        <v>1133399</v>
      </c>
      <c r="G40" s="74">
        <f t="shared" si="6"/>
        <v>1133399</v>
      </c>
      <c r="H40" s="74">
        <f t="shared" si="6"/>
        <v>985245</v>
      </c>
      <c r="I40" s="74">
        <f t="shared" si="6"/>
        <v>56265</v>
      </c>
      <c r="J40" s="74">
        <f t="shared" si="6"/>
        <v>0</v>
      </c>
      <c r="K40" s="74">
        <f t="shared" si="6"/>
        <v>91889</v>
      </c>
      <c r="L40" s="74">
        <f t="shared" si="6"/>
        <v>0</v>
      </c>
      <c r="M40" s="74">
        <f t="shared" si="6"/>
        <v>0</v>
      </c>
      <c r="N40" s="74">
        <f t="shared" si="6"/>
        <v>0</v>
      </c>
      <c r="O40" s="74">
        <f t="shared" si="6"/>
        <v>0</v>
      </c>
      <c r="P40" s="74">
        <f t="shared" si="6"/>
        <v>0</v>
      </c>
      <c r="Q40" s="74">
        <f t="shared" si="6"/>
        <v>0</v>
      </c>
      <c r="R40" s="74">
        <f t="shared" si="6"/>
        <v>0</v>
      </c>
      <c r="S40" s="74">
        <f t="shared" si="6"/>
        <v>0</v>
      </c>
    </row>
    <row r="41" spans="1:19" ht="11.25">
      <c r="A41" s="69"/>
      <c r="B41" s="69"/>
      <c r="C41" s="69">
        <v>3020</v>
      </c>
      <c r="D41" s="75" t="s">
        <v>75</v>
      </c>
      <c r="E41" s="59">
        <v>86944</v>
      </c>
      <c r="F41" s="58">
        <v>91889</v>
      </c>
      <c r="G41" s="76">
        <f aca="true" t="shared" si="7" ref="G41:G46">F41</f>
        <v>91889</v>
      </c>
      <c r="H41" s="64">
        <v>0</v>
      </c>
      <c r="I41" s="64">
        <v>0</v>
      </c>
      <c r="J41" s="57">
        <v>0</v>
      </c>
      <c r="K41" s="60">
        <f>F41</f>
        <v>91889</v>
      </c>
      <c r="L41" s="60">
        <v>0</v>
      </c>
      <c r="M41" s="60"/>
      <c r="N41" s="60"/>
      <c r="O41" s="60"/>
      <c r="P41" s="60"/>
      <c r="Q41" s="60"/>
      <c r="R41" s="60"/>
      <c r="S41" s="60"/>
    </row>
    <row r="42" spans="1:19" ht="11.25">
      <c r="A42" s="69"/>
      <c r="B42" s="69"/>
      <c r="C42" s="69">
        <v>4010</v>
      </c>
      <c r="D42" s="75" t="s">
        <v>77</v>
      </c>
      <c r="E42" s="59">
        <v>785169</v>
      </c>
      <c r="F42" s="58">
        <v>759540</v>
      </c>
      <c r="G42" s="76">
        <f t="shared" si="7"/>
        <v>759540</v>
      </c>
      <c r="H42" s="64">
        <f>G42</f>
        <v>759540</v>
      </c>
      <c r="I42" s="64">
        <f>G42-H42</f>
        <v>0</v>
      </c>
      <c r="J42" s="65">
        <v>0</v>
      </c>
      <c r="K42" s="57">
        <v>0</v>
      </c>
      <c r="L42" s="60">
        <v>0</v>
      </c>
      <c r="M42" s="60"/>
      <c r="N42" s="60"/>
      <c r="O42" s="60"/>
      <c r="P42" s="60"/>
      <c r="Q42" s="60"/>
      <c r="R42" s="60"/>
      <c r="S42" s="60"/>
    </row>
    <row r="43" spans="1:19" ht="11.25">
      <c r="A43" s="69"/>
      <c r="B43" s="69"/>
      <c r="C43" s="69">
        <v>4040</v>
      </c>
      <c r="D43" s="75" t="s">
        <v>80</v>
      </c>
      <c r="E43" s="59">
        <v>59808</v>
      </c>
      <c r="F43" s="58">
        <v>65265</v>
      </c>
      <c r="G43" s="76">
        <f t="shared" si="7"/>
        <v>65265</v>
      </c>
      <c r="H43" s="64">
        <f>G43</f>
        <v>65265</v>
      </c>
      <c r="I43" s="64">
        <f>G43-H43</f>
        <v>0</v>
      </c>
      <c r="J43" s="65">
        <v>0</v>
      </c>
      <c r="K43" s="65">
        <v>0</v>
      </c>
      <c r="L43" s="60">
        <v>0</v>
      </c>
      <c r="M43" s="60"/>
      <c r="N43" s="60"/>
      <c r="O43" s="60"/>
      <c r="P43" s="60"/>
      <c r="Q43" s="60"/>
      <c r="R43" s="60"/>
      <c r="S43" s="60"/>
    </row>
    <row r="44" spans="1:19" ht="11.25">
      <c r="A44" s="69"/>
      <c r="B44" s="69"/>
      <c r="C44" s="69">
        <v>4110</v>
      </c>
      <c r="D44" s="75" t="s">
        <v>83</v>
      </c>
      <c r="E44" s="59">
        <v>140860</v>
      </c>
      <c r="F44" s="58">
        <v>138042</v>
      </c>
      <c r="G44" s="76">
        <f t="shared" si="7"/>
        <v>138042</v>
      </c>
      <c r="H44" s="64">
        <f>G44</f>
        <v>138042</v>
      </c>
      <c r="I44" s="64">
        <f>G44-H44</f>
        <v>0</v>
      </c>
      <c r="J44" s="65">
        <v>0</v>
      </c>
      <c r="K44" s="65">
        <v>0</v>
      </c>
      <c r="L44" s="60">
        <v>0</v>
      </c>
      <c r="M44" s="60"/>
      <c r="N44" s="60"/>
      <c r="O44" s="60"/>
      <c r="P44" s="60"/>
      <c r="Q44" s="60"/>
      <c r="R44" s="60"/>
      <c r="S44" s="60"/>
    </row>
    <row r="45" spans="1:19" ht="11.25">
      <c r="A45" s="69"/>
      <c r="B45" s="69"/>
      <c r="C45" s="69">
        <v>4120</v>
      </c>
      <c r="D45" s="75" t="s">
        <v>86</v>
      </c>
      <c r="E45" s="59">
        <v>22878</v>
      </c>
      <c r="F45" s="58">
        <v>22398</v>
      </c>
      <c r="G45" s="76">
        <f t="shared" si="7"/>
        <v>22398</v>
      </c>
      <c r="H45" s="64">
        <f>G45</f>
        <v>22398</v>
      </c>
      <c r="I45" s="64">
        <f>G45-H45</f>
        <v>0</v>
      </c>
      <c r="J45" s="65">
        <v>0</v>
      </c>
      <c r="K45" s="65">
        <v>0</v>
      </c>
      <c r="L45" s="60">
        <v>0</v>
      </c>
      <c r="M45" s="60"/>
      <c r="N45" s="60"/>
      <c r="O45" s="60"/>
      <c r="P45" s="60"/>
      <c r="Q45" s="60"/>
      <c r="R45" s="60"/>
      <c r="S45" s="60"/>
    </row>
    <row r="46" spans="1:19" ht="11.25">
      <c r="A46" s="69"/>
      <c r="B46" s="69"/>
      <c r="C46" s="69">
        <v>4210</v>
      </c>
      <c r="D46" s="75" t="s">
        <v>61</v>
      </c>
      <c r="E46" s="59">
        <v>1500</v>
      </c>
      <c r="F46" s="58">
        <f>1500</f>
        <v>1500</v>
      </c>
      <c r="G46" s="76">
        <f t="shared" si="7"/>
        <v>1500</v>
      </c>
      <c r="H46" s="64">
        <v>0</v>
      </c>
      <c r="I46" s="64">
        <f>G46-H46</f>
        <v>1500</v>
      </c>
      <c r="J46" s="65">
        <v>0</v>
      </c>
      <c r="K46" s="65">
        <v>0</v>
      </c>
      <c r="L46" s="60">
        <v>0</v>
      </c>
      <c r="M46" s="60"/>
      <c r="N46" s="60"/>
      <c r="O46" s="60"/>
      <c r="P46" s="60"/>
      <c r="Q46" s="60"/>
      <c r="R46" s="60"/>
      <c r="S46" s="60"/>
    </row>
    <row r="47" spans="1:19" ht="22.5">
      <c r="A47" s="69"/>
      <c r="B47" s="69"/>
      <c r="C47" s="69">
        <v>4240</v>
      </c>
      <c r="D47" s="70" t="s">
        <v>295</v>
      </c>
      <c r="E47" s="59">
        <v>1000</v>
      </c>
      <c r="F47" s="58">
        <v>1000</v>
      </c>
      <c r="G47" s="58">
        <v>1000</v>
      </c>
      <c r="H47" s="58">
        <v>0</v>
      </c>
      <c r="I47" s="58">
        <v>1000</v>
      </c>
      <c r="J47" s="65">
        <v>0</v>
      </c>
      <c r="K47" s="65">
        <v>0</v>
      </c>
      <c r="L47" s="60">
        <v>0</v>
      </c>
      <c r="M47" s="60"/>
      <c r="N47" s="60"/>
      <c r="O47" s="60"/>
      <c r="P47" s="60"/>
      <c r="Q47" s="60"/>
      <c r="R47" s="60"/>
      <c r="S47" s="60"/>
    </row>
    <row r="48" spans="1:19" ht="11.25">
      <c r="A48" s="69"/>
      <c r="B48" s="69"/>
      <c r="C48" s="69">
        <v>4410</v>
      </c>
      <c r="D48" s="75" t="s">
        <v>112</v>
      </c>
      <c r="E48" s="59">
        <v>500</v>
      </c>
      <c r="F48" s="58">
        <v>500</v>
      </c>
      <c r="G48" s="76">
        <f>F48</f>
        <v>500</v>
      </c>
      <c r="H48" s="64">
        <v>0</v>
      </c>
      <c r="I48" s="64">
        <f>G48-H48</f>
        <v>500</v>
      </c>
      <c r="J48" s="65">
        <v>0</v>
      </c>
      <c r="K48" s="65">
        <v>0</v>
      </c>
      <c r="L48" s="60">
        <v>0</v>
      </c>
      <c r="M48" s="60"/>
      <c r="N48" s="60"/>
      <c r="O48" s="60"/>
      <c r="P48" s="60"/>
      <c r="Q48" s="60"/>
      <c r="R48" s="60"/>
      <c r="S48" s="60"/>
    </row>
    <row r="49" spans="1:19" ht="22.5">
      <c r="A49" s="69"/>
      <c r="B49" s="69"/>
      <c r="C49" s="69">
        <v>4440</v>
      </c>
      <c r="D49" s="70" t="s">
        <v>118</v>
      </c>
      <c r="E49" s="59">
        <v>50510</v>
      </c>
      <c r="F49" s="58">
        <v>53265</v>
      </c>
      <c r="G49" s="58">
        <f>F49</f>
        <v>53265</v>
      </c>
      <c r="H49" s="58">
        <v>0</v>
      </c>
      <c r="I49" s="58">
        <f>G49</f>
        <v>53265</v>
      </c>
      <c r="J49" s="60">
        <v>0</v>
      </c>
      <c r="K49" s="65">
        <v>0</v>
      </c>
      <c r="L49" s="60">
        <v>0</v>
      </c>
      <c r="M49" s="60"/>
      <c r="N49" s="60"/>
      <c r="O49" s="60"/>
      <c r="P49" s="60"/>
      <c r="Q49" s="60"/>
      <c r="R49" s="60"/>
      <c r="S49" s="60"/>
    </row>
    <row r="50" spans="1:19" ht="45">
      <c r="A50" s="69"/>
      <c r="B50" s="69"/>
      <c r="C50" s="69">
        <v>4740</v>
      </c>
      <c r="D50" s="70" t="s">
        <v>677</v>
      </c>
      <c r="E50" s="59">
        <v>500</v>
      </c>
      <c r="F50" s="58">
        <v>0</v>
      </c>
      <c r="G50" s="58">
        <f>F50</f>
        <v>0</v>
      </c>
      <c r="H50" s="58">
        <v>0</v>
      </c>
      <c r="I50" s="58">
        <f>G50-H50</f>
        <v>0</v>
      </c>
      <c r="J50" s="60">
        <v>0</v>
      </c>
      <c r="K50" s="60">
        <v>0</v>
      </c>
      <c r="L50" s="60">
        <v>0</v>
      </c>
      <c r="M50" s="60"/>
      <c r="N50" s="60"/>
      <c r="O50" s="60"/>
      <c r="P50" s="60"/>
      <c r="Q50" s="60"/>
      <c r="R50" s="60"/>
      <c r="S50" s="60"/>
    </row>
    <row r="51" spans="1:19" ht="11.25">
      <c r="A51" s="71">
        <v>801</v>
      </c>
      <c r="B51" s="71">
        <v>80120</v>
      </c>
      <c r="C51" s="72"/>
      <c r="D51" s="73" t="s">
        <v>366</v>
      </c>
      <c r="E51" s="74">
        <f aca="true" t="shared" si="8" ref="E51:S51">SUM(E52:E62)</f>
        <v>382688</v>
      </c>
      <c r="F51" s="74">
        <f t="shared" si="8"/>
        <v>402628</v>
      </c>
      <c r="G51" s="74">
        <f t="shared" si="8"/>
        <v>402628</v>
      </c>
      <c r="H51" s="74">
        <f t="shared" si="8"/>
        <v>353780</v>
      </c>
      <c r="I51" s="74">
        <f t="shared" si="8"/>
        <v>18965</v>
      </c>
      <c r="J51" s="74">
        <f t="shared" si="8"/>
        <v>0</v>
      </c>
      <c r="K51" s="74">
        <f t="shared" si="8"/>
        <v>29883</v>
      </c>
      <c r="L51" s="74">
        <f t="shared" si="8"/>
        <v>0</v>
      </c>
      <c r="M51" s="74">
        <f t="shared" si="8"/>
        <v>0</v>
      </c>
      <c r="N51" s="74">
        <f t="shared" si="8"/>
        <v>0</v>
      </c>
      <c r="O51" s="74">
        <f t="shared" si="8"/>
        <v>0</v>
      </c>
      <c r="P51" s="74">
        <f t="shared" si="8"/>
        <v>0</v>
      </c>
      <c r="Q51" s="74">
        <f t="shared" si="8"/>
        <v>0</v>
      </c>
      <c r="R51" s="74">
        <f t="shared" si="8"/>
        <v>0</v>
      </c>
      <c r="S51" s="74">
        <f t="shared" si="8"/>
        <v>0</v>
      </c>
    </row>
    <row r="52" spans="1:19" ht="11.25">
      <c r="A52" s="77"/>
      <c r="B52" s="77"/>
      <c r="C52" s="69">
        <v>3020</v>
      </c>
      <c r="D52" s="78" t="s">
        <v>75</v>
      </c>
      <c r="E52" s="59">
        <v>24199</v>
      </c>
      <c r="F52" s="58">
        <v>26283</v>
      </c>
      <c r="G52" s="76">
        <f aca="true" t="shared" si="9" ref="G52:G66">F52</f>
        <v>26283</v>
      </c>
      <c r="H52" s="64">
        <v>0</v>
      </c>
      <c r="I52" s="64">
        <v>0</v>
      </c>
      <c r="J52" s="57">
        <v>0</v>
      </c>
      <c r="K52" s="60">
        <f>F52</f>
        <v>26283</v>
      </c>
      <c r="L52" s="60">
        <v>0</v>
      </c>
      <c r="M52" s="60"/>
      <c r="N52" s="60"/>
      <c r="O52" s="60"/>
      <c r="P52" s="60"/>
      <c r="Q52" s="60"/>
      <c r="R52" s="60"/>
      <c r="S52" s="60"/>
    </row>
    <row r="53" spans="1:19" ht="11.25">
      <c r="A53" s="77"/>
      <c r="B53" s="77"/>
      <c r="C53" s="69">
        <v>3240</v>
      </c>
      <c r="D53" s="78" t="s">
        <v>374</v>
      </c>
      <c r="E53" s="64">
        <v>3600</v>
      </c>
      <c r="F53" s="76">
        <v>3600</v>
      </c>
      <c r="G53" s="76">
        <f t="shared" si="9"/>
        <v>3600</v>
      </c>
      <c r="H53" s="64">
        <v>0</v>
      </c>
      <c r="I53" s="64">
        <v>0</v>
      </c>
      <c r="J53" s="65">
        <v>0</v>
      </c>
      <c r="K53" s="60">
        <f>F53</f>
        <v>3600</v>
      </c>
      <c r="L53" s="60">
        <v>0</v>
      </c>
      <c r="M53" s="60"/>
      <c r="N53" s="60"/>
      <c r="O53" s="60"/>
      <c r="P53" s="60"/>
      <c r="Q53" s="60"/>
      <c r="R53" s="60"/>
      <c r="S53" s="60"/>
    </row>
    <row r="54" spans="1:19" ht="11.25">
      <c r="A54" s="69"/>
      <c r="B54" s="69"/>
      <c r="C54" s="69">
        <v>4010</v>
      </c>
      <c r="D54" s="75" t="s">
        <v>77</v>
      </c>
      <c r="E54" s="64">
        <v>263402</v>
      </c>
      <c r="F54" s="76">
        <v>275478</v>
      </c>
      <c r="G54" s="76">
        <f t="shared" si="9"/>
        <v>275478</v>
      </c>
      <c r="H54" s="64">
        <f>G54</f>
        <v>275478</v>
      </c>
      <c r="I54" s="64">
        <f aca="true" t="shared" si="10" ref="I54:I62">G54-H54</f>
        <v>0</v>
      </c>
      <c r="J54" s="65">
        <v>0</v>
      </c>
      <c r="K54" s="57">
        <v>0</v>
      </c>
      <c r="L54" s="60">
        <v>0</v>
      </c>
      <c r="M54" s="60"/>
      <c r="N54" s="60"/>
      <c r="O54" s="60"/>
      <c r="P54" s="60"/>
      <c r="Q54" s="60"/>
      <c r="R54" s="60"/>
      <c r="S54" s="60"/>
    </row>
    <row r="55" spans="1:19" ht="11.25">
      <c r="A55" s="69"/>
      <c r="B55" s="69"/>
      <c r="C55" s="69">
        <v>4040</v>
      </c>
      <c r="D55" s="75" t="s">
        <v>80</v>
      </c>
      <c r="E55" s="64">
        <v>20680</v>
      </c>
      <c r="F55" s="76">
        <v>21707</v>
      </c>
      <c r="G55" s="76">
        <f t="shared" si="9"/>
        <v>21707</v>
      </c>
      <c r="H55" s="64">
        <f>G55</f>
        <v>21707</v>
      </c>
      <c r="I55" s="64">
        <f t="shared" si="10"/>
        <v>0</v>
      </c>
      <c r="J55" s="65">
        <v>0</v>
      </c>
      <c r="K55" s="65">
        <v>0</v>
      </c>
      <c r="L55" s="60">
        <v>0</v>
      </c>
      <c r="M55" s="60"/>
      <c r="N55" s="60"/>
      <c r="O55" s="60"/>
      <c r="P55" s="60"/>
      <c r="Q55" s="60"/>
      <c r="R55" s="60"/>
      <c r="S55" s="60"/>
    </row>
    <row r="56" spans="1:19" ht="11.25">
      <c r="A56" s="69"/>
      <c r="B56" s="69"/>
      <c r="C56" s="69">
        <v>4110</v>
      </c>
      <c r="D56" s="75" t="s">
        <v>83</v>
      </c>
      <c r="E56" s="64">
        <v>46261</v>
      </c>
      <c r="F56" s="76">
        <v>48693</v>
      </c>
      <c r="G56" s="76">
        <f t="shared" si="9"/>
        <v>48693</v>
      </c>
      <c r="H56" s="64">
        <f>G56</f>
        <v>48693</v>
      </c>
      <c r="I56" s="64">
        <f t="shared" si="10"/>
        <v>0</v>
      </c>
      <c r="J56" s="65">
        <v>0</v>
      </c>
      <c r="K56" s="65">
        <v>0</v>
      </c>
      <c r="L56" s="60">
        <v>0</v>
      </c>
      <c r="M56" s="60"/>
      <c r="N56" s="60"/>
      <c r="O56" s="60"/>
      <c r="P56" s="60"/>
      <c r="Q56" s="60"/>
      <c r="R56" s="60"/>
      <c r="S56" s="60"/>
    </row>
    <row r="57" spans="1:19" ht="11.25">
      <c r="A57" s="69"/>
      <c r="B57" s="69"/>
      <c r="C57" s="69">
        <v>4120</v>
      </c>
      <c r="D57" s="75" t="s">
        <v>86</v>
      </c>
      <c r="E57" s="64">
        <v>7505</v>
      </c>
      <c r="F57" s="76">
        <v>7902</v>
      </c>
      <c r="G57" s="76">
        <f t="shared" si="9"/>
        <v>7902</v>
      </c>
      <c r="H57" s="64">
        <f>G57</f>
        <v>7902</v>
      </c>
      <c r="I57" s="64">
        <f t="shared" si="10"/>
        <v>0</v>
      </c>
      <c r="J57" s="65">
        <v>0</v>
      </c>
      <c r="K57" s="65">
        <v>0</v>
      </c>
      <c r="L57" s="60">
        <v>0</v>
      </c>
      <c r="M57" s="60"/>
      <c r="N57" s="60"/>
      <c r="O57" s="60"/>
      <c r="P57" s="60"/>
      <c r="Q57" s="60"/>
      <c r="R57" s="60"/>
      <c r="S57" s="60"/>
    </row>
    <row r="58" spans="1:19" ht="11.25">
      <c r="A58" s="69"/>
      <c r="B58" s="69"/>
      <c r="C58" s="69">
        <v>4210</v>
      </c>
      <c r="D58" s="75" t="s">
        <v>61</v>
      </c>
      <c r="E58" s="64">
        <v>1000</v>
      </c>
      <c r="F58" s="76">
        <v>1000</v>
      </c>
      <c r="G58" s="76">
        <f t="shared" si="9"/>
        <v>1000</v>
      </c>
      <c r="H58" s="64">
        <v>0</v>
      </c>
      <c r="I58" s="64">
        <f t="shared" si="10"/>
        <v>1000</v>
      </c>
      <c r="J58" s="65">
        <v>0</v>
      </c>
      <c r="K58" s="65">
        <v>0</v>
      </c>
      <c r="L58" s="60">
        <v>0</v>
      </c>
      <c r="M58" s="60"/>
      <c r="N58" s="60"/>
      <c r="O58" s="60"/>
      <c r="P58" s="60"/>
      <c r="Q58" s="60"/>
      <c r="R58" s="60"/>
      <c r="S58" s="60"/>
    </row>
    <row r="59" spans="1:19" ht="22.5">
      <c r="A59" s="69"/>
      <c r="B59" s="69"/>
      <c r="C59" s="69">
        <v>4240</v>
      </c>
      <c r="D59" s="70" t="s">
        <v>295</v>
      </c>
      <c r="E59" s="64">
        <v>1000</v>
      </c>
      <c r="F59" s="76">
        <v>2000</v>
      </c>
      <c r="G59" s="76">
        <f t="shared" si="9"/>
        <v>2000</v>
      </c>
      <c r="H59" s="64">
        <v>0</v>
      </c>
      <c r="I59" s="64">
        <f t="shared" si="10"/>
        <v>2000</v>
      </c>
      <c r="J59" s="65">
        <v>0</v>
      </c>
      <c r="K59" s="65">
        <v>0</v>
      </c>
      <c r="L59" s="60">
        <v>0</v>
      </c>
      <c r="M59" s="60"/>
      <c r="N59" s="60"/>
      <c r="O59" s="60"/>
      <c r="P59" s="60"/>
      <c r="Q59" s="60"/>
      <c r="R59" s="60"/>
      <c r="S59" s="60"/>
    </row>
    <row r="60" spans="1:19" ht="11.25">
      <c r="A60" s="69"/>
      <c r="B60" s="69"/>
      <c r="C60" s="69">
        <v>4410</v>
      </c>
      <c r="D60" s="75" t="s">
        <v>112</v>
      </c>
      <c r="E60" s="64">
        <v>904</v>
      </c>
      <c r="F60" s="76">
        <v>1000</v>
      </c>
      <c r="G60" s="76">
        <f t="shared" si="9"/>
        <v>1000</v>
      </c>
      <c r="H60" s="64">
        <v>0</v>
      </c>
      <c r="I60" s="64">
        <f t="shared" si="10"/>
        <v>1000</v>
      </c>
      <c r="J60" s="60">
        <v>0</v>
      </c>
      <c r="K60" s="65">
        <v>0</v>
      </c>
      <c r="L60" s="60">
        <v>0</v>
      </c>
      <c r="M60" s="60"/>
      <c r="N60" s="60"/>
      <c r="O60" s="60"/>
      <c r="P60" s="60"/>
      <c r="Q60" s="60"/>
      <c r="R60" s="60"/>
      <c r="S60" s="60"/>
    </row>
    <row r="61" spans="1:19" ht="22.5">
      <c r="A61" s="79"/>
      <c r="B61" s="79"/>
      <c r="C61" s="69">
        <v>4440</v>
      </c>
      <c r="D61" s="70" t="s">
        <v>118</v>
      </c>
      <c r="E61" s="64">
        <v>14037</v>
      </c>
      <c r="F61" s="76">
        <v>14965</v>
      </c>
      <c r="G61" s="76">
        <f t="shared" si="9"/>
        <v>14965</v>
      </c>
      <c r="H61" s="64">
        <v>0</v>
      </c>
      <c r="I61" s="64">
        <f t="shared" si="10"/>
        <v>14965</v>
      </c>
      <c r="J61" s="60">
        <v>0</v>
      </c>
      <c r="K61" s="65">
        <v>0</v>
      </c>
      <c r="L61" s="60">
        <v>0</v>
      </c>
      <c r="M61" s="60"/>
      <c r="N61" s="60"/>
      <c r="O61" s="60"/>
      <c r="P61" s="60"/>
      <c r="Q61" s="60"/>
      <c r="R61" s="60"/>
      <c r="S61" s="60"/>
    </row>
    <row r="62" spans="1:19" ht="45">
      <c r="A62" s="79"/>
      <c r="B62" s="79"/>
      <c r="C62" s="69">
        <v>4740</v>
      </c>
      <c r="D62" s="70" t="s">
        <v>677</v>
      </c>
      <c r="E62" s="64">
        <v>100</v>
      </c>
      <c r="F62" s="76">
        <v>0</v>
      </c>
      <c r="G62" s="76">
        <f t="shared" si="9"/>
        <v>0</v>
      </c>
      <c r="H62" s="64">
        <v>0</v>
      </c>
      <c r="I62" s="64">
        <f t="shared" si="10"/>
        <v>0</v>
      </c>
      <c r="J62" s="60">
        <v>0</v>
      </c>
      <c r="K62" s="60">
        <v>0</v>
      </c>
      <c r="L62" s="60">
        <v>0</v>
      </c>
      <c r="M62" s="60"/>
      <c r="N62" s="60"/>
      <c r="O62" s="60"/>
      <c r="P62" s="60"/>
      <c r="Q62" s="60"/>
      <c r="R62" s="60"/>
      <c r="S62" s="60"/>
    </row>
    <row r="63" spans="1:19" ht="11.25">
      <c r="A63" s="71">
        <v>801</v>
      </c>
      <c r="B63" s="71">
        <v>80146</v>
      </c>
      <c r="C63" s="72"/>
      <c r="D63" s="73" t="s">
        <v>382</v>
      </c>
      <c r="E63" s="74">
        <f>SUM(E64:E66)</f>
        <v>17900</v>
      </c>
      <c r="F63" s="74">
        <f>SUM(F64:F66)</f>
        <v>19660</v>
      </c>
      <c r="G63" s="74">
        <f t="shared" si="9"/>
        <v>19660</v>
      </c>
      <c r="H63" s="74">
        <f>SUM(H64:H66)</f>
        <v>0</v>
      </c>
      <c r="I63" s="74">
        <f>G63</f>
        <v>19660</v>
      </c>
      <c r="J63" s="74">
        <f aca="true" t="shared" si="11" ref="J63:S63">SUM(J64:J66)</f>
        <v>0</v>
      </c>
      <c r="K63" s="74">
        <f t="shared" si="11"/>
        <v>0</v>
      </c>
      <c r="L63" s="74">
        <f t="shared" si="11"/>
        <v>0</v>
      </c>
      <c r="M63" s="74">
        <f t="shared" si="11"/>
        <v>0</v>
      </c>
      <c r="N63" s="74">
        <f t="shared" si="11"/>
        <v>0</v>
      </c>
      <c r="O63" s="74">
        <f t="shared" si="11"/>
        <v>0</v>
      </c>
      <c r="P63" s="74">
        <f t="shared" si="11"/>
        <v>0</v>
      </c>
      <c r="Q63" s="74">
        <f t="shared" si="11"/>
        <v>0</v>
      </c>
      <c r="R63" s="74">
        <f t="shared" si="11"/>
        <v>0</v>
      </c>
      <c r="S63" s="74">
        <f t="shared" si="11"/>
        <v>0</v>
      </c>
    </row>
    <row r="64" spans="1:19" ht="11.25">
      <c r="A64" s="69"/>
      <c r="B64" s="69"/>
      <c r="C64" s="69">
        <v>4210</v>
      </c>
      <c r="D64" s="75" t="s">
        <v>61</v>
      </c>
      <c r="E64" s="64">
        <v>5000</v>
      </c>
      <c r="F64" s="76">
        <v>5000</v>
      </c>
      <c r="G64" s="76">
        <f t="shared" si="9"/>
        <v>5000</v>
      </c>
      <c r="H64" s="64">
        <v>0</v>
      </c>
      <c r="I64" s="64">
        <f>G64-H64</f>
        <v>5000</v>
      </c>
      <c r="J64" s="60">
        <v>0</v>
      </c>
      <c r="K64" s="60">
        <v>0</v>
      </c>
      <c r="L64" s="60">
        <v>0</v>
      </c>
      <c r="M64" s="60"/>
      <c r="N64" s="60"/>
      <c r="O64" s="60"/>
      <c r="P64" s="60"/>
      <c r="Q64" s="60"/>
      <c r="R64" s="60"/>
      <c r="S64" s="60"/>
    </row>
    <row r="65" spans="1:19" ht="11.25">
      <c r="A65" s="69"/>
      <c r="B65" s="69"/>
      <c r="C65" s="69">
        <v>4300</v>
      </c>
      <c r="D65" s="75" t="s">
        <v>64</v>
      </c>
      <c r="E65" s="64">
        <v>9980</v>
      </c>
      <c r="F65" s="76">
        <v>8660</v>
      </c>
      <c r="G65" s="76">
        <f t="shared" si="9"/>
        <v>8660</v>
      </c>
      <c r="H65" s="64">
        <v>0</v>
      </c>
      <c r="I65" s="64">
        <f>G65-H65</f>
        <v>8660</v>
      </c>
      <c r="J65" s="60">
        <v>0</v>
      </c>
      <c r="K65" s="60">
        <v>0</v>
      </c>
      <c r="L65" s="60">
        <v>0</v>
      </c>
      <c r="M65" s="60"/>
      <c r="N65" s="60"/>
      <c r="O65" s="60"/>
      <c r="P65" s="60"/>
      <c r="Q65" s="60"/>
      <c r="R65" s="60"/>
      <c r="S65" s="60"/>
    </row>
    <row r="66" spans="1:19" ht="11.25">
      <c r="A66" s="69"/>
      <c r="B66" s="69"/>
      <c r="C66" s="69">
        <v>4410</v>
      </c>
      <c r="D66" s="75" t="s">
        <v>112</v>
      </c>
      <c r="E66" s="64">
        <v>2920</v>
      </c>
      <c r="F66" s="76">
        <v>6000</v>
      </c>
      <c r="G66" s="76">
        <f t="shared" si="9"/>
        <v>6000</v>
      </c>
      <c r="H66" s="64">
        <v>0</v>
      </c>
      <c r="I66" s="64">
        <f>G66-H66</f>
        <v>6000</v>
      </c>
      <c r="J66" s="60">
        <v>0</v>
      </c>
      <c r="K66" s="60">
        <v>0</v>
      </c>
      <c r="L66" s="60">
        <v>0</v>
      </c>
      <c r="M66" s="60"/>
      <c r="N66" s="60"/>
      <c r="O66" s="60"/>
      <c r="P66" s="60"/>
      <c r="Q66" s="60"/>
      <c r="R66" s="60"/>
      <c r="S66" s="60"/>
    </row>
    <row r="67" spans="1:19" ht="11.25">
      <c r="A67" s="71">
        <v>801</v>
      </c>
      <c r="B67" s="71">
        <v>80148</v>
      </c>
      <c r="C67" s="71"/>
      <c r="D67" s="73" t="s">
        <v>679</v>
      </c>
      <c r="E67" s="74">
        <f aca="true" t="shared" si="12" ref="E67:S67">SUM(E68:E74)</f>
        <v>113115</v>
      </c>
      <c r="F67" s="74">
        <f t="shared" si="12"/>
        <v>115830</v>
      </c>
      <c r="G67" s="74">
        <f t="shared" si="12"/>
        <v>115830</v>
      </c>
      <c r="H67" s="74">
        <f t="shared" si="12"/>
        <v>108539</v>
      </c>
      <c r="I67" s="74">
        <f t="shared" si="12"/>
        <v>4191</v>
      </c>
      <c r="J67" s="74">
        <f t="shared" si="12"/>
        <v>0</v>
      </c>
      <c r="K67" s="74">
        <f t="shared" si="12"/>
        <v>3100</v>
      </c>
      <c r="L67" s="74">
        <f t="shared" si="12"/>
        <v>0</v>
      </c>
      <c r="M67" s="74">
        <f t="shared" si="12"/>
        <v>0</v>
      </c>
      <c r="N67" s="74">
        <f t="shared" si="12"/>
        <v>0</v>
      </c>
      <c r="O67" s="74">
        <f t="shared" si="12"/>
        <v>0</v>
      </c>
      <c r="P67" s="74">
        <f t="shared" si="12"/>
        <v>0</v>
      </c>
      <c r="Q67" s="74">
        <f t="shared" si="12"/>
        <v>0</v>
      </c>
      <c r="R67" s="74">
        <f t="shared" si="12"/>
        <v>0</v>
      </c>
      <c r="S67" s="74">
        <f t="shared" si="12"/>
        <v>0</v>
      </c>
    </row>
    <row r="68" spans="1:19" ht="22.5">
      <c r="A68" s="69"/>
      <c r="B68" s="69"/>
      <c r="C68" s="80">
        <v>3020</v>
      </c>
      <c r="D68" s="70" t="s">
        <v>680</v>
      </c>
      <c r="E68" s="64">
        <v>3100</v>
      </c>
      <c r="F68" s="76">
        <v>3100</v>
      </c>
      <c r="G68" s="76">
        <f aca="true" t="shared" si="13" ref="G68:G74">F68</f>
        <v>3100</v>
      </c>
      <c r="H68" s="64">
        <v>0</v>
      </c>
      <c r="I68" s="64">
        <v>0</v>
      </c>
      <c r="J68" s="60">
        <v>0</v>
      </c>
      <c r="K68" s="60">
        <f>F68</f>
        <v>3100</v>
      </c>
      <c r="L68" s="60">
        <v>0</v>
      </c>
      <c r="M68" s="60"/>
      <c r="N68" s="60"/>
      <c r="O68" s="60"/>
      <c r="P68" s="60"/>
      <c r="Q68" s="60"/>
      <c r="R68" s="60"/>
      <c r="S68" s="60"/>
    </row>
    <row r="69" spans="1:19" ht="22.5">
      <c r="A69" s="69"/>
      <c r="B69" s="69"/>
      <c r="C69" s="80">
        <v>4010</v>
      </c>
      <c r="D69" s="70" t="s">
        <v>77</v>
      </c>
      <c r="E69" s="64">
        <v>80982</v>
      </c>
      <c r="F69" s="76">
        <v>86457</v>
      </c>
      <c r="G69" s="76">
        <f t="shared" si="13"/>
        <v>86457</v>
      </c>
      <c r="H69" s="64">
        <f>G69</f>
        <v>86457</v>
      </c>
      <c r="I69" s="64">
        <f aca="true" t="shared" si="14" ref="I69:I74">G69-H69</f>
        <v>0</v>
      </c>
      <c r="J69" s="60">
        <v>0</v>
      </c>
      <c r="K69" s="60">
        <v>0</v>
      </c>
      <c r="L69" s="60">
        <v>0</v>
      </c>
      <c r="M69" s="60"/>
      <c r="N69" s="60"/>
      <c r="O69" s="60"/>
      <c r="P69" s="60"/>
      <c r="Q69" s="60"/>
      <c r="R69" s="60"/>
      <c r="S69" s="60"/>
    </row>
    <row r="70" spans="1:19" ht="11.25">
      <c r="A70" s="69"/>
      <c r="B70" s="69"/>
      <c r="C70" s="69">
        <v>4040</v>
      </c>
      <c r="D70" s="75" t="s">
        <v>80</v>
      </c>
      <c r="E70" s="64">
        <v>5538</v>
      </c>
      <c r="F70" s="76">
        <v>5877</v>
      </c>
      <c r="G70" s="76">
        <f t="shared" si="13"/>
        <v>5877</v>
      </c>
      <c r="H70" s="64">
        <f>G70</f>
        <v>5877</v>
      </c>
      <c r="I70" s="64">
        <f t="shared" si="14"/>
        <v>0</v>
      </c>
      <c r="J70" s="60">
        <v>0</v>
      </c>
      <c r="K70" s="60">
        <v>0</v>
      </c>
      <c r="L70" s="60">
        <v>0</v>
      </c>
      <c r="M70" s="60"/>
      <c r="N70" s="60"/>
      <c r="O70" s="60"/>
      <c r="P70" s="60"/>
      <c r="Q70" s="60"/>
      <c r="R70" s="60"/>
      <c r="S70" s="60"/>
    </row>
    <row r="71" spans="1:19" ht="22.5">
      <c r="A71" s="69"/>
      <c r="B71" s="69"/>
      <c r="C71" s="80">
        <v>4110</v>
      </c>
      <c r="D71" s="70" t="s">
        <v>83</v>
      </c>
      <c r="E71" s="64">
        <v>12222</v>
      </c>
      <c r="F71" s="76">
        <v>13943</v>
      </c>
      <c r="G71" s="76">
        <f t="shared" si="13"/>
        <v>13943</v>
      </c>
      <c r="H71" s="64">
        <f>G71</f>
        <v>13943</v>
      </c>
      <c r="I71" s="64">
        <f t="shared" si="14"/>
        <v>0</v>
      </c>
      <c r="J71" s="60">
        <v>0</v>
      </c>
      <c r="K71" s="60">
        <v>0</v>
      </c>
      <c r="L71" s="60">
        <v>0</v>
      </c>
      <c r="M71" s="60"/>
      <c r="N71" s="60"/>
      <c r="O71" s="60"/>
      <c r="P71" s="60"/>
      <c r="Q71" s="60"/>
      <c r="R71" s="60"/>
      <c r="S71" s="60"/>
    </row>
    <row r="72" spans="1:19" ht="11.25">
      <c r="A72" s="69"/>
      <c r="B72" s="69"/>
      <c r="C72" s="80">
        <v>4120</v>
      </c>
      <c r="D72" s="70" t="s">
        <v>86</v>
      </c>
      <c r="E72" s="64">
        <v>1985</v>
      </c>
      <c r="F72" s="76">
        <v>2262</v>
      </c>
      <c r="G72" s="76">
        <f t="shared" si="13"/>
        <v>2262</v>
      </c>
      <c r="H72" s="64">
        <f>G72</f>
        <v>2262</v>
      </c>
      <c r="I72" s="64">
        <f t="shared" si="14"/>
        <v>0</v>
      </c>
      <c r="J72" s="60">
        <v>0</v>
      </c>
      <c r="K72" s="60">
        <v>0</v>
      </c>
      <c r="L72" s="60">
        <v>0</v>
      </c>
      <c r="M72" s="60"/>
      <c r="N72" s="60"/>
      <c r="O72" s="60"/>
      <c r="P72" s="60"/>
      <c r="Q72" s="60"/>
      <c r="R72" s="60"/>
      <c r="S72" s="60"/>
    </row>
    <row r="73" spans="1:19" ht="11.25">
      <c r="A73" s="69"/>
      <c r="B73" s="69"/>
      <c r="C73" s="80">
        <v>4170</v>
      </c>
      <c r="D73" s="70" t="s">
        <v>89</v>
      </c>
      <c r="E73" s="64">
        <v>3000</v>
      </c>
      <c r="F73" s="76">
        <v>0</v>
      </c>
      <c r="G73" s="76">
        <f t="shared" si="13"/>
        <v>0</v>
      </c>
      <c r="H73" s="64">
        <f>G73</f>
        <v>0</v>
      </c>
      <c r="I73" s="64">
        <f t="shared" si="14"/>
        <v>0</v>
      </c>
      <c r="J73" s="60">
        <v>0</v>
      </c>
      <c r="K73" s="60">
        <v>0</v>
      </c>
      <c r="L73" s="60">
        <v>0</v>
      </c>
      <c r="M73" s="60"/>
      <c r="N73" s="60"/>
      <c r="O73" s="60"/>
      <c r="P73" s="60"/>
      <c r="Q73" s="60"/>
      <c r="R73" s="60"/>
      <c r="S73" s="60"/>
    </row>
    <row r="74" spans="1:19" ht="22.5">
      <c r="A74" s="69"/>
      <c r="B74" s="69"/>
      <c r="C74" s="80">
        <v>4440</v>
      </c>
      <c r="D74" s="70" t="s">
        <v>118</v>
      </c>
      <c r="E74" s="64">
        <v>6288</v>
      </c>
      <c r="F74" s="76">
        <v>4191</v>
      </c>
      <c r="G74" s="76">
        <f t="shared" si="13"/>
        <v>4191</v>
      </c>
      <c r="H74" s="64">
        <v>0</v>
      </c>
      <c r="I74" s="64">
        <f t="shared" si="14"/>
        <v>4191</v>
      </c>
      <c r="J74" s="60">
        <v>0</v>
      </c>
      <c r="K74" s="60">
        <v>0</v>
      </c>
      <c r="L74" s="60">
        <v>0</v>
      </c>
      <c r="M74" s="60"/>
      <c r="N74" s="60"/>
      <c r="O74" s="60"/>
      <c r="P74" s="60"/>
      <c r="Q74" s="60"/>
      <c r="R74" s="60"/>
      <c r="S74" s="60"/>
    </row>
    <row r="75" spans="1:19" ht="11.25">
      <c r="A75" s="71">
        <v>801</v>
      </c>
      <c r="B75" s="71">
        <v>80195</v>
      </c>
      <c r="C75" s="72"/>
      <c r="D75" s="73" t="s">
        <v>58</v>
      </c>
      <c r="E75" s="74">
        <f aca="true" t="shared" si="15" ref="E75:S75">SUM(E76:E94)</f>
        <v>103667</v>
      </c>
      <c r="F75" s="74">
        <f t="shared" si="15"/>
        <v>100325</v>
      </c>
      <c r="G75" s="74">
        <f t="shared" si="15"/>
        <v>100325</v>
      </c>
      <c r="H75" s="74">
        <f t="shared" si="15"/>
        <v>0</v>
      </c>
      <c r="I75" s="74">
        <f t="shared" si="15"/>
        <v>41165</v>
      </c>
      <c r="J75" s="74">
        <f t="shared" si="15"/>
        <v>0</v>
      </c>
      <c r="K75" s="74">
        <f t="shared" si="15"/>
        <v>0</v>
      </c>
      <c r="L75" s="74">
        <f t="shared" si="15"/>
        <v>59160</v>
      </c>
      <c r="M75" s="74">
        <f t="shared" si="15"/>
        <v>0</v>
      </c>
      <c r="N75" s="74">
        <f t="shared" si="15"/>
        <v>0</v>
      </c>
      <c r="O75" s="74">
        <f t="shared" si="15"/>
        <v>0</v>
      </c>
      <c r="P75" s="74">
        <f t="shared" si="15"/>
        <v>0</v>
      </c>
      <c r="Q75" s="74">
        <f t="shared" si="15"/>
        <v>0</v>
      </c>
      <c r="R75" s="74">
        <f t="shared" si="15"/>
        <v>0</v>
      </c>
      <c r="S75" s="74">
        <f t="shared" si="15"/>
        <v>0</v>
      </c>
    </row>
    <row r="76" spans="1:19" ht="12">
      <c r="A76" s="81"/>
      <c r="B76" s="81"/>
      <c r="C76" s="82">
        <v>4117</v>
      </c>
      <c r="D76" s="83" t="s">
        <v>83</v>
      </c>
      <c r="E76" s="84">
        <v>1210</v>
      </c>
      <c r="F76" s="85">
        <v>1810</v>
      </c>
      <c r="G76" s="85">
        <f aca="true" t="shared" si="16" ref="G76:G94">F76</f>
        <v>1810</v>
      </c>
      <c r="H76" s="85">
        <v>0</v>
      </c>
      <c r="I76" s="85">
        <v>0</v>
      </c>
      <c r="J76" s="76">
        <v>0</v>
      </c>
      <c r="K76" s="76">
        <v>0</v>
      </c>
      <c r="L76" s="85">
        <v>1810</v>
      </c>
      <c r="M76" s="86"/>
      <c r="N76" s="86"/>
      <c r="O76" s="86"/>
      <c r="P76" s="86"/>
      <c r="Q76" s="86"/>
      <c r="R76" s="86"/>
      <c r="S76" s="86"/>
    </row>
    <row r="77" spans="1:19" ht="12">
      <c r="A77" s="81"/>
      <c r="B77" s="81"/>
      <c r="C77" s="82">
        <v>4119</v>
      </c>
      <c r="D77" s="83" t="s">
        <v>83</v>
      </c>
      <c r="E77" s="84">
        <v>214</v>
      </c>
      <c r="F77" s="85">
        <v>320</v>
      </c>
      <c r="G77" s="85">
        <f t="shared" si="16"/>
        <v>320</v>
      </c>
      <c r="H77" s="85">
        <v>0</v>
      </c>
      <c r="I77" s="85">
        <v>0</v>
      </c>
      <c r="J77" s="76">
        <v>0</v>
      </c>
      <c r="K77" s="76">
        <v>0</v>
      </c>
      <c r="L77" s="85">
        <v>320</v>
      </c>
      <c r="M77" s="86"/>
      <c r="N77" s="86"/>
      <c r="O77" s="86"/>
      <c r="P77" s="86"/>
      <c r="Q77" s="86"/>
      <c r="R77" s="86"/>
      <c r="S77" s="86"/>
    </row>
    <row r="78" spans="1:19" ht="12">
      <c r="A78" s="81"/>
      <c r="B78" s="81"/>
      <c r="C78" s="82">
        <v>4127</v>
      </c>
      <c r="D78" s="83" t="s">
        <v>86</v>
      </c>
      <c r="E78" s="84">
        <v>195</v>
      </c>
      <c r="F78" s="76">
        <v>314</v>
      </c>
      <c r="G78" s="85">
        <f t="shared" si="16"/>
        <v>314</v>
      </c>
      <c r="H78" s="85">
        <v>0</v>
      </c>
      <c r="I78" s="85">
        <v>0</v>
      </c>
      <c r="J78" s="76">
        <v>0</v>
      </c>
      <c r="K78" s="76">
        <v>0</v>
      </c>
      <c r="L78" s="76">
        <v>314</v>
      </c>
      <c r="M78" s="86"/>
      <c r="N78" s="86"/>
      <c r="O78" s="86"/>
      <c r="P78" s="86"/>
      <c r="Q78" s="86"/>
      <c r="R78" s="86"/>
      <c r="S78" s="86"/>
    </row>
    <row r="79" spans="1:19" ht="12">
      <c r="A79" s="81"/>
      <c r="B79" s="81"/>
      <c r="C79" s="82">
        <v>4129</v>
      </c>
      <c r="D79" s="83" t="s">
        <v>86</v>
      </c>
      <c r="E79" s="84">
        <v>34</v>
      </c>
      <c r="F79" s="76">
        <v>56</v>
      </c>
      <c r="G79" s="85">
        <f t="shared" si="16"/>
        <v>56</v>
      </c>
      <c r="H79" s="64">
        <v>0</v>
      </c>
      <c r="I79" s="85">
        <v>0</v>
      </c>
      <c r="J79" s="76">
        <v>0</v>
      </c>
      <c r="K79" s="76">
        <v>0</v>
      </c>
      <c r="L79" s="76">
        <v>56</v>
      </c>
      <c r="M79" s="86"/>
      <c r="N79" s="86"/>
      <c r="O79" s="86"/>
      <c r="P79" s="86"/>
      <c r="Q79" s="86"/>
      <c r="R79" s="86"/>
      <c r="S79" s="86"/>
    </row>
    <row r="80" spans="1:19" ht="12">
      <c r="A80" s="81"/>
      <c r="B80" s="81"/>
      <c r="C80" s="87">
        <v>4177</v>
      </c>
      <c r="D80" s="88" t="s">
        <v>89</v>
      </c>
      <c r="E80" s="84">
        <v>7945</v>
      </c>
      <c r="F80" s="85">
        <v>11985</v>
      </c>
      <c r="G80" s="85">
        <f t="shared" si="16"/>
        <v>11985</v>
      </c>
      <c r="H80" s="85">
        <v>0</v>
      </c>
      <c r="I80" s="85">
        <v>0</v>
      </c>
      <c r="J80" s="76">
        <v>0</v>
      </c>
      <c r="K80" s="76">
        <v>0</v>
      </c>
      <c r="L80" s="85">
        <v>11985</v>
      </c>
      <c r="M80" s="86"/>
      <c r="N80" s="86"/>
      <c r="O80" s="86"/>
      <c r="P80" s="86"/>
      <c r="Q80" s="86"/>
      <c r="R80" s="86"/>
      <c r="S80" s="86"/>
    </row>
    <row r="81" spans="1:19" ht="12">
      <c r="A81" s="81"/>
      <c r="B81" s="81"/>
      <c r="C81" s="87">
        <v>4179</v>
      </c>
      <c r="D81" s="88" t="s">
        <v>89</v>
      </c>
      <c r="E81" s="84">
        <v>1402</v>
      </c>
      <c r="F81" s="76">
        <v>2115</v>
      </c>
      <c r="G81" s="85">
        <f t="shared" si="16"/>
        <v>2115</v>
      </c>
      <c r="H81" s="64">
        <v>0</v>
      </c>
      <c r="I81" s="85">
        <v>0</v>
      </c>
      <c r="J81" s="76">
        <v>0</v>
      </c>
      <c r="K81" s="76">
        <v>0</v>
      </c>
      <c r="L81" s="76">
        <v>2115</v>
      </c>
      <c r="M81" s="86"/>
      <c r="N81" s="86"/>
      <c r="O81" s="86"/>
      <c r="P81" s="86"/>
      <c r="Q81" s="86"/>
      <c r="R81" s="86"/>
      <c r="S81" s="86"/>
    </row>
    <row r="82" spans="1:19" ht="12">
      <c r="A82" s="81"/>
      <c r="B82" s="81"/>
      <c r="C82" s="89">
        <v>4217</v>
      </c>
      <c r="D82" s="83" t="s">
        <v>61</v>
      </c>
      <c r="E82" s="84">
        <v>2720</v>
      </c>
      <c r="F82" s="76">
        <v>4080</v>
      </c>
      <c r="G82" s="85">
        <f t="shared" si="16"/>
        <v>4080</v>
      </c>
      <c r="H82" s="64">
        <v>0</v>
      </c>
      <c r="I82" s="85">
        <v>0</v>
      </c>
      <c r="J82" s="76">
        <v>0</v>
      </c>
      <c r="K82" s="76">
        <v>0</v>
      </c>
      <c r="L82" s="76">
        <v>4080</v>
      </c>
      <c r="M82" s="86"/>
      <c r="N82" s="86"/>
      <c r="O82" s="86"/>
      <c r="P82" s="86"/>
      <c r="Q82" s="86"/>
      <c r="R82" s="86"/>
      <c r="S82" s="86"/>
    </row>
    <row r="83" spans="1:19" ht="12">
      <c r="A83" s="81"/>
      <c r="B83" s="81"/>
      <c r="C83" s="89">
        <v>4219</v>
      </c>
      <c r="D83" s="83" t="s">
        <v>61</v>
      </c>
      <c r="E83" s="84">
        <v>480</v>
      </c>
      <c r="F83" s="85">
        <v>720</v>
      </c>
      <c r="G83" s="85">
        <f t="shared" si="16"/>
        <v>720</v>
      </c>
      <c r="H83" s="85">
        <v>0</v>
      </c>
      <c r="I83" s="85">
        <v>0</v>
      </c>
      <c r="J83" s="76">
        <v>0</v>
      </c>
      <c r="K83" s="76">
        <v>0</v>
      </c>
      <c r="L83" s="85">
        <v>720</v>
      </c>
      <c r="M83" s="86"/>
      <c r="N83" s="86"/>
      <c r="O83" s="86"/>
      <c r="P83" s="86"/>
      <c r="Q83" s="86"/>
      <c r="R83" s="86"/>
      <c r="S83" s="86"/>
    </row>
    <row r="84" spans="1:19" ht="24">
      <c r="A84" s="81"/>
      <c r="B84" s="81"/>
      <c r="C84" s="87">
        <v>4247</v>
      </c>
      <c r="D84" s="90" t="s">
        <v>295</v>
      </c>
      <c r="E84" s="84">
        <v>38080</v>
      </c>
      <c r="F84" s="85">
        <v>28900</v>
      </c>
      <c r="G84" s="85">
        <f t="shared" si="16"/>
        <v>28900</v>
      </c>
      <c r="H84" s="85">
        <v>0</v>
      </c>
      <c r="I84" s="85">
        <v>0</v>
      </c>
      <c r="J84" s="76">
        <v>0</v>
      </c>
      <c r="K84" s="76">
        <v>0</v>
      </c>
      <c r="L84" s="85">
        <v>28900</v>
      </c>
      <c r="M84" s="86"/>
      <c r="N84" s="86"/>
      <c r="O84" s="86"/>
      <c r="P84" s="86"/>
      <c r="Q84" s="86"/>
      <c r="R84" s="86"/>
      <c r="S84" s="86"/>
    </row>
    <row r="85" spans="1:19" ht="24">
      <c r="A85" s="81"/>
      <c r="B85" s="81"/>
      <c r="C85" s="87">
        <v>4249</v>
      </c>
      <c r="D85" s="90" t="s">
        <v>295</v>
      </c>
      <c r="E85" s="84">
        <v>6720</v>
      </c>
      <c r="F85" s="76">
        <v>5100</v>
      </c>
      <c r="G85" s="85">
        <f t="shared" si="16"/>
        <v>5100</v>
      </c>
      <c r="H85" s="85">
        <v>0</v>
      </c>
      <c r="I85" s="85">
        <v>0</v>
      </c>
      <c r="J85" s="76">
        <v>0</v>
      </c>
      <c r="K85" s="76">
        <v>0</v>
      </c>
      <c r="L85" s="76">
        <v>5100</v>
      </c>
      <c r="M85" s="86"/>
      <c r="N85" s="86"/>
      <c r="O85" s="86"/>
      <c r="P85" s="86"/>
      <c r="Q85" s="86"/>
      <c r="R85" s="86"/>
      <c r="S85" s="86"/>
    </row>
    <row r="86" spans="1:19" ht="12">
      <c r="A86" s="81"/>
      <c r="B86" s="81"/>
      <c r="C86" s="87">
        <v>4307</v>
      </c>
      <c r="D86" s="88" t="s">
        <v>64</v>
      </c>
      <c r="E86" s="84">
        <v>2890</v>
      </c>
      <c r="F86" s="76">
        <v>2890</v>
      </c>
      <c r="G86" s="85">
        <f t="shared" si="16"/>
        <v>2890</v>
      </c>
      <c r="H86" s="64">
        <v>0</v>
      </c>
      <c r="I86" s="85">
        <v>0</v>
      </c>
      <c r="J86" s="76">
        <v>0</v>
      </c>
      <c r="K86" s="76">
        <v>0</v>
      </c>
      <c r="L86" s="76">
        <v>2890</v>
      </c>
      <c r="M86" s="86"/>
      <c r="N86" s="86"/>
      <c r="O86" s="86"/>
      <c r="P86" s="86"/>
      <c r="Q86" s="86"/>
      <c r="R86" s="86"/>
      <c r="S86" s="86"/>
    </row>
    <row r="87" spans="1:19" ht="12">
      <c r="A87" s="81"/>
      <c r="B87" s="81"/>
      <c r="C87" s="87">
        <v>4309</v>
      </c>
      <c r="D87" s="88" t="s">
        <v>64</v>
      </c>
      <c r="E87" s="84">
        <v>510</v>
      </c>
      <c r="F87" s="85">
        <v>510</v>
      </c>
      <c r="G87" s="85">
        <f t="shared" si="16"/>
        <v>510</v>
      </c>
      <c r="H87" s="85">
        <v>0</v>
      </c>
      <c r="I87" s="85">
        <v>0</v>
      </c>
      <c r="J87" s="76">
        <v>0</v>
      </c>
      <c r="K87" s="76">
        <v>0</v>
      </c>
      <c r="L87" s="85">
        <v>510</v>
      </c>
      <c r="M87" s="86"/>
      <c r="N87" s="86"/>
      <c r="O87" s="86"/>
      <c r="P87" s="86"/>
      <c r="Q87" s="86"/>
      <c r="R87" s="86"/>
      <c r="S87" s="86"/>
    </row>
    <row r="88" spans="1:19" ht="12">
      <c r="A88" s="81"/>
      <c r="B88" s="81"/>
      <c r="C88" s="87">
        <v>4417</v>
      </c>
      <c r="D88" s="88" t="s">
        <v>112</v>
      </c>
      <c r="E88" s="84">
        <v>255</v>
      </c>
      <c r="F88" s="85">
        <v>255</v>
      </c>
      <c r="G88" s="85">
        <f t="shared" si="16"/>
        <v>255</v>
      </c>
      <c r="H88" s="85">
        <v>0</v>
      </c>
      <c r="I88" s="85">
        <v>0</v>
      </c>
      <c r="J88" s="76">
        <v>0</v>
      </c>
      <c r="K88" s="76">
        <v>0</v>
      </c>
      <c r="L88" s="85">
        <v>255</v>
      </c>
      <c r="M88" s="86"/>
      <c r="N88" s="86"/>
      <c r="O88" s="86"/>
      <c r="P88" s="86"/>
      <c r="Q88" s="86"/>
      <c r="R88" s="86"/>
      <c r="S88" s="86"/>
    </row>
    <row r="89" spans="1:19" ht="12">
      <c r="A89" s="81"/>
      <c r="B89" s="81"/>
      <c r="C89" s="87">
        <v>4419</v>
      </c>
      <c r="D89" s="88" t="s">
        <v>112</v>
      </c>
      <c r="E89" s="84">
        <v>45</v>
      </c>
      <c r="F89" s="76">
        <v>45</v>
      </c>
      <c r="G89" s="85">
        <f t="shared" si="16"/>
        <v>45</v>
      </c>
      <c r="H89" s="85">
        <v>0</v>
      </c>
      <c r="I89" s="85">
        <v>0</v>
      </c>
      <c r="J89" s="76">
        <v>0</v>
      </c>
      <c r="K89" s="76">
        <v>0</v>
      </c>
      <c r="L89" s="76">
        <v>45</v>
      </c>
      <c r="M89" s="86"/>
      <c r="N89" s="86"/>
      <c r="O89" s="86"/>
      <c r="P89" s="86"/>
      <c r="Q89" s="86"/>
      <c r="R89" s="86"/>
      <c r="S89" s="86"/>
    </row>
    <row r="90" spans="1:19" ht="12">
      <c r="A90" s="81"/>
      <c r="B90" s="81"/>
      <c r="C90" s="87">
        <v>4437</v>
      </c>
      <c r="D90" s="88" t="s">
        <v>115</v>
      </c>
      <c r="E90" s="84">
        <v>51</v>
      </c>
      <c r="F90" s="76">
        <v>51</v>
      </c>
      <c r="G90" s="85">
        <f t="shared" si="16"/>
        <v>51</v>
      </c>
      <c r="H90" s="64">
        <v>0</v>
      </c>
      <c r="I90" s="85">
        <v>0</v>
      </c>
      <c r="J90" s="76">
        <v>0</v>
      </c>
      <c r="K90" s="76">
        <v>0</v>
      </c>
      <c r="L90" s="76">
        <v>51</v>
      </c>
      <c r="M90" s="86"/>
      <c r="N90" s="86"/>
      <c r="O90" s="86"/>
      <c r="P90" s="86"/>
      <c r="Q90" s="86"/>
      <c r="R90" s="86"/>
      <c r="S90" s="86"/>
    </row>
    <row r="91" spans="1:19" ht="12">
      <c r="A91" s="81"/>
      <c r="B91" s="81"/>
      <c r="C91" s="87">
        <v>4439</v>
      </c>
      <c r="D91" s="88" t="s">
        <v>115</v>
      </c>
      <c r="E91" s="84">
        <v>9</v>
      </c>
      <c r="F91" s="85">
        <v>9</v>
      </c>
      <c r="G91" s="85">
        <f t="shared" si="16"/>
        <v>9</v>
      </c>
      <c r="H91" s="85">
        <v>0</v>
      </c>
      <c r="I91" s="85">
        <v>0</v>
      </c>
      <c r="J91" s="76">
        <v>0</v>
      </c>
      <c r="K91" s="76">
        <v>0</v>
      </c>
      <c r="L91" s="85">
        <v>9</v>
      </c>
      <c r="M91" s="86"/>
      <c r="N91" s="86"/>
      <c r="O91" s="86"/>
      <c r="P91" s="86"/>
      <c r="Q91" s="86"/>
      <c r="R91" s="86"/>
      <c r="S91" s="86"/>
    </row>
    <row r="92" spans="1:19" ht="36">
      <c r="A92" s="81"/>
      <c r="B92" s="81"/>
      <c r="C92" s="87">
        <v>4440</v>
      </c>
      <c r="D92" s="90" t="s">
        <v>118</v>
      </c>
      <c r="E92" s="84">
        <v>40207</v>
      </c>
      <c r="F92" s="76">
        <v>41165</v>
      </c>
      <c r="G92" s="85">
        <f t="shared" si="16"/>
        <v>41165</v>
      </c>
      <c r="H92" s="64">
        <v>0</v>
      </c>
      <c r="I92" s="85">
        <f>G92-H92</f>
        <v>41165</v>
      </c>
      <c r="J92" s="76">
        <v>0</v>
      </c>
      <c r="K92" s="76">
        <v>0</v>
      </c>
      <c r="L92" s="85">
        <v>0</v>
      </c>
      <c r="M92" s="86"/>
      <c r="N92" s="86"/>
      <c r="O92" s="86"/>
      <c r="P92" s="86"/>
      <c r="Q92" s="86"/>
      <c r="R92" s="86"/>
      <c r="S92" s="86"/>
    </row>
    <row r="93" spans="1:19" ht="48">
      <c r="A93" s="81"/>
      <c r="B93" s="81"/>
      <c r="C93" s="87">
        <v>4747</v>
      </c>
      <c r="D93" s="90" t="s">
        <v>677</v>
      </c>
      <c r="E93" s="84">
        <v>595</v>
      </c>
      <c r="F93" s="76">
        <v>0</v>
      </c>
      <c r="G93" s="85">
        <f t="shared" si="16"/>
        <v>0</v>
      </c>
      <c r="H93" s="64">
        <v>0</v>
      </c>
      <c r="I93" s="85">
        <f>G93-H93</f>
        <v>0</v>
      </c>
      <c r="J93" s="76">
        <v>0</v>
      </c>
      <c r="K93" s="76">
        <v>0</v>
      </c>
      <c r="L93" s="85">
        <v>0</v>
      </c>
      <c r="M93" s="86"/>
      <c r="N93" s="86"/>
      <c r="O93" s="86"/>
      <c r="P93" s="86"/>
      <c r="Q93" s="86"/>
      <c r="R93" s="86"/>
      <c r="S93" s="86"/>
    </row>
    <row r="94" spans="1:19" ht="48">
      <c r="A94" s="81"/>
      <c r="B94" s="81"/>
      <c r="C94" s="87">
        <v>4749</v>
      </c>
      <c r="D94" s="90" t="s">
        <v>677</v>
      </c>
      <c r="E94" s="84">
        <v>105</v>
      </c>
      <c r="F94" s="85">
        <v>0</v>
      </c>
      <c r="G94" s="85">
        <f t="shared" si="16"/>
        <v>0</v>
      </c>
      <c r="H94" s="85">
        <v>0</v>
      </c>
      <c r="I94" s="85">
        <f>G94-H94</f>
        <v>0</v>
      </c>
      <c r="J94" s="85">
        <v>0</v>
      </c>
      <c r="K94" s="85">
        <v>0</v>
      </c>
      <c r="L94" s="85">
        <v>0</v>
      </c>
      <c r="M94" s="86"/>
      <c r="N94" s="86"/>
      <c r="O94" s="86"/>
      <c r="P94" s="86"/>
      <c r="Q94" s="86"/>
      <c r="R94" s="86"/>
      <c r="S94" s="86"/>
    </row>
    <row r="95" spans="1:19" ht="11.25">
      <c r="A95" s="91"/>
      <c r="B95" s="91"/>
      <c r="C95" s="92"/>
      <c r="D95" s="93" t="s">
        <v>681</v>
      </c>
      <c r="E95" s="94">
        <f aca="true" t="shared" si="17" ref="E95:S95">E75+E67+E63+E51+E40+E30+E9</f>
        <v>3625417.06</v>
      </c>
      <c r="F95" s="94">
        <f t="shared" si="17"/>
        <v>3849018</v>
      </c>
      <c r="G95" s="94">
        <f t="shared" si="17"/>
        <v>3849018</v>
      </c>
      <c r="H95" s="94">
        <f t="shared" si="17"/>
        <v>2980245</v>
      </c>
      <c r="I95" s="94">
        <f t="shared" si="17"/>
        <v>581348</v>
      </c>
      <c r="J95" s="94">
        <f t="shared" si="17"/>
        <v>0</v>
      </c>
      <c r="K95" s="94">
        <f t="shared" si="17"/>
        <v>228265</v>
      </c>
      <c r="L95" s="94">
        <f t="shared" si="17"/>
        <v>59160</v>
      </c>
      <c r="M95" s="94">
        <f t="shared" si="17"/>
        <v>0</v>
      </c>
      <c r="N95" s="94">
        <f t="shared" si="17"/>
        <v>0</v>
      </c>
      <c r="O95" s="94">
        <f t="shared" si="17"/>
        <v>0</v>
      </c>
      <c r="P95" s="94">
        <f t="shared" si="17"/>
        <v>0</v>
      </c>
      <c r="Q95" s="94">
        <f t="shared" si="17"/>
        <v>0</v>
      </c>
      <c r="R95" s="94">
        <f t="shared" si="17"/>
        <v>0</v>
      </c>
      <c r="S95" s="94">
        <f t="shared" si="17"/>
        <v>0</v>
      </c>
    </row>
    <row r="96" spans="1:19" ht="11.25">
      <c r="A96" s="71">
        <v>852</v>
      </c>
      <c r="B96" s="71">
        <v>85295</v>
      </c>
      <c r="C96" s="71"/>
      <c r="D96" s="95" t="s">
        <v>58</v>
      </c>
      <c r="E96" s="74">
        <f aca="true" t="shared" si="18" ref="E96:S96">SUM(E97:E102)</f>
        <v>26181.65</v>
      </c>
      <c r="F96" s="74">
        <f t="shared" si="18"/>
        <v>0</v>
      </c>
      <c r="G96" s="74">
        <f t="shared" si="18"/>
        <v>0</v>
      </c>
      <c r="H96" s="74">
        <f t="shared" si="18"/>
        <v>0</v>
      </c>
      <c r="I96" s="74">
        <f t="shared" si="18"/>
        <v>0</v>
      </c>
      <c r="J96" s="74">
        <f t="shared" si="18"/>
        <v>0</v>
      </c>
      <c r="K96" s="74">
        <f t="shared" si="18"/>
        <v>0</v>
      </c>
      <c r="L96" s="74">
        <f t="shared" si="18"/>
        <v>0</v>
      </c>
      <c r="M96" s="74">
        <f t="shared" si="18"/>
        <v>0</v>
      </c>
      <c r="N96" s="74">
        <f t="shared" si="18"/>
        <v>0</v>
      </c>
      <c r="O96" s="74">
        <f t="shared" si="18"/>
        <v>0</v>
      </c>
      <c r="P96" s="74">
        <f t="shared" si="18"/>
        <v>0</v>
      </c>
      <c r="Q96" s="74">
        <f t="shared" si="18"/>
        <v>0</v>
      </c>
      <c r="R96" s="74">
        <f t="shared" si="18"/>
        <v>0</v>
      </c>
      <c r="S96" s="74">
        <f t="shared" si="18"/>
        <v>0</v>
      </c>
    </row>
    <row r="97" spans="1:20" ht="11.25">
      <c r="A97" s="81"/>
      <c r="B97" s="81"/>
      <c r="C97" s="96">
        <v>4113</v>
      </c>
      <c r="D97" s="75" t="s">
        <v>83</v>
      </c>
      <c r="E97" s="85">
        <v>950</v>
      </c>
      <c r="F97" s="85">
        <v>0</v>
      </c>
      <c r="G97" s="85">
        <f aca="true" t="shared" si="19" ref="G97:H99">F97</f>
        <v>0</v>
      </c>
      <c r="H97" s="85">
        <f t="shared" si="19"/>
        <v>0</v>
      </c>
      <c r="I97" s="85">
        <f aca="true" t="shared" si="20" ref="I97:I102">G97-H97</f>
        <v>0</v>
      </c>
      <c r="J97" s="85">
        <f aca="true" t="shared" si="21" ref="J97:K99">I97</f>
        <v>0</v>
      </c>
      <c r="K97" s="85">
        <f t="shared" si="21"/>
        <v>0</v>
      </c>
      <c r="L97" s="85">
        <f aca="true" t="shared" si="22" ref="L97:L102">J97-K97</f>
        <v>0</v>
      </c>
      <c r="M97" s="97"/>
      <c r="N97" s="98"/>
      <c r="O97" s="97"/>
      <c r="P97" s="98"/>
      <c r="Q97" s="97"/>
      <c r="R97" s="97"/>
      <c r="S97" s="85"/>
      <c r="T97" s="99"/>
    </row>
    <row r="98" spans="1:19" ht="11.25">
      <c r="A98" s="81"/>
      <c r="B98" s="81"/>
      <c r="C98" s="96">
        <v>4123</v>
      </c>
      <c r="D98" s="75" t="s">
        <v>86</v>
      </c>
      <c r="E98" s="85">
        <v>243</v>
      </c>
      <c r="F98" s="85">
        <v>0</v>
      </c>
      <c r="G98" s="85">
        <f t="shared" si="19"/>
        <v>0</v>
      </c>
      <c r="H98" s="85">
        <f t="shared" si="19"/>
        <v>0</v>
      </c>
      <c r="I98" s="85">
        <f t="shared" si="20"/>
        <v>0</v>
      </c>
      <c r="J98" s="85">
        <f t="shared" si="21"/>
        <v>0</v>
      </c>
      <c r="K98" s="85">
        <f t="shared" si="21"/>
        <v>0</v>
      </c>
      <c r="L98" s="85">
        <f t="shared" si="22"/>
        <v>0</v>
      </c>
      <c r="M98" s="97"/>
      <c r="N98" s="98"/>
      <c r="O98" s="97"/>
      <c r="P98" s="98"/>
      <c r="Q98" s="97"/>
      <c r="R98" s="97"/>
      <c r="S98" s="85"/>
    </row>
    <row r="99" spans="1:19" ht="11.25">
      <c r="A99" s="70"/>
      <c r="B99" s="70"/>
      <c r="C99" s="80">
        <v>4173</v>
      </c>
      <c r="D99" s="70" t="s">
        <v>89</v>
      </c>
      <c r="E99" s="64">
        <v>10960</v>
      </c>
      <c r="F99" s="76">
        <v>0</v>
      </c>
      <c r="G99" s="85">
        <f t="shared" si="19"/>
        <v>0</v>
      </c>
      <c r="H99" s="85">
        <f t="shared" si="19"/>
        <v>0</v>
      </c>
      <c r="I99" s="85">
        <f t="shared" si="20"/>
        <v>0</v>
      </c>
      <c r="J99" s="85">
        <f t="shared" si="21"/>
        <v>0</v>
      </c>
      <c r="K99" s="85">
        <f t="shared" si="21"/>
        <v>0</v>
      </c>
      <c r="L99" s="85">
        <f t="shared" si="22"/>
        <v>0</v>
      </c>
      <c r="M99" s="60"/>
      <c r="N99" s="60"/>
      <c r="O99" s="60"/>
      <c r="P99" s="60"/>
      <c r="Q99" s="60"/>
      <c r="R99" s="60"/>
      <c r="S99" s="60"/>
    </row>
    <row r="100" spans="1:19" ht="11.25">
      <c r="A100" s="100"/>
      <c r="B100" s="100"/>
      <c r="C100" s="69">
        <v>4213</v>
      </c>
      <c r="D100" s="75" t="s">
        <v>61</v>
      </c>
      <c r="E100" s="64">
        <v>3642.65</v>
      </c>
      <c r="F100" s="76">
        <v>0</v>
      </c>
      <c r="G100" s="85">
        <f>F100</f>
        <v>0</v>
      </c>
      <c r="H100" s="64">
        <v>0</v>
      </c>
      <c r="I100" s="85">
        <f t="shared" si="20"/>
        <v>0</v>
      </c>
      <c r="J100" s="85">
        <f>I100</f>
        <v>0</v>
      </c>
      <c r="K100" s="64">
        <v>0</v>
      </c>
      <c r="L100" s="85">
        <f t="shared" si="22"/>
        <v>0</v>
      </c>
      <c r="M100" s="60"/>
      <c r="N100" s="60"/>
      <c r="O100" s="60"/>
      <c r="P100" s="60"/>
      <c r="Q100" s="60"/>
      <c r="R100" s="60"/>
      <c r="S100" s="60"/>
    </row>
    <row r="101" spans="1:19" ht="22.5">
      <c r="A101" s="100"/>
      <c r="B101" s="100"/>
      <c r="C101" s="80">
        <v>4243</v>
      </c>
      <c r="D101" s="70" t="s">
        <v>295</v>
      </c>
      <c r="E101" s="85">
        <v>6240</v>
      </c>
      <c r="F101" s="85">
        <v>0</v>
      </c>
      <c r="G101" s="85">
        <f>F101</f>
        <v>0</v>
      </c>
      <c r="H101" s="85">
        <v>0</v>
      </c>
      <c r="I101" s="85">
        <f t="shared" si="20"/>
        <v>0</v>
      </c>
      <c r="J101" s="85">
        <f>I101</f>
        <v>0</v>
      </c>
      <c r="K101" s="85">
        <v>0</v>
      </c>
      <c r="L101" s="85">
        <f t="shared" si="22"/>
        <v>0</v>
      </c>
      <c r="M101" s="60"/>
      <c r="N101" s="60"/>
      <c r="O101" s="60"/>
      <c r="P101" s="60"/>
      <c r="Q101" s="60"/>
      <c r="R101" s="60"/>
      <c r="S101" s="60"/>
    </row>
    <row r="102" spans="1:19" ht="11.25">
      <c r="A102" s="100"/>
      <c r="B102" s="100"/>
      <c r="C102" s="80">
        <v>4303</v>
      </c>
      <c r="D102" s="70" t="s">
        <v>64</v>
      </c>
      <c r="E102" s="64">
        <v>4146</v>
      </c>
      <c r="F102" s="76">
        <v>0</v>
      </c>
      <c r="G102" s="85">
        <f>F102</f>
        <v>0</v>
      </c>
      <c r="H102" s="64">
        <v>0</v>
      </c>
      <c r="I102" s="85">
        <f t="shared" si="20"/>
        <v>0</v>
      </c>
      <c r="J102" s="85">
        <f>I102</f>
        <v>0</v>
      </c>
      <c r="K102" s="64">
        <v>0</v>
      </c>
      <c r="L102" s="85">
        <f t="shared" si="22"/>
        <v>0</v>
      </c>
      <c r="M102" s="60"/>
      <c r="N102" s="60"/>
      <c r="O102" s="60"/>
      <c r="P102" s="60"/>
      <c r="Q102" s="60"/>
      <c r="R102" s="60"/>
      <c r="S102" s="60"/>
    </row>
    <row r="103" spans="1:19" ht="11.25">
      <c r="A103" s="91"/>
      <c r="B103" s="91"/>
      <c r="C103" s="92"/>
      <c r="D103" s="101" t="s">
        <v>682</v>
      </c>
      <c r="E103" s="102">
        <f aca="true" t="shared" si="23" ref="E103:S103">E96</f>
        <v>26181.65</v>
      </c>
      <c r="F103" s="102">
        <f t="shared" si="23"/>
        <v>0</v>
      </c>
      <c r="G103" s="102">
        <f t="shared" si="23"/>
        <v>0</v>
      </c>
      <c r="H103" s="102">
        <f t="shared" si="23"/>
        <v>0</v>
      </c>
      <c r="I103" s="102">
        <f t="shared" si="23"/>
        <v>0</v>
      </c>
      <c r="J103" s="102">
        <f t="shared" si="23"/>
        <v>0</v>
      </c>
      <c r="K103" s="102">
        <f t="shared" si="23"/>
        <v>0</v>
      </c>
      <c r="L103" s="102">
        <f t="shared" si="23"/>
        <v>0</v>
      </c>
      <c r="M103" s="102">
        <f t="shared" si="23"/>
        <v>0</v>
      </c>
      <c r="N103" s="102">
        <f t="shared" si="23"/>
        <v>0</v>
      </c>
      <c r="O103" s="102">
        <f t="shared" si="23"/>
        <v>0</v>
      </c>
      <c r="P103" s="102">
        <f t="shared" si="23"/>
        <v>0</v>
      </c>
      <c r="Q103" s="102">
        <f t="shared" si="23"/>
        <v>0</v>
      </c>
      <c r="R103" s="102">
        <f t="shared" si="23"/>
        <v>0</v>
      </c>
      <c r="S103" s="102">
        <f t="shared" si="23"/>
        <v>0</v>
      </c>
    </row>
    <row r="104" spans="1:19" ht="11.25">
      <c r="A104" s="71">
        <v>854</v>
      </c>
      <c r="B104" s="71">
        <v>85401</v>
      </c>
      <c r="C104" s="72"/>
      <c r="D104" s="73" t="s">
        <v>529</v>
      </c>
      <c r="E104" s="74">
        <f aca="true" t="shared" si="24" ref="E104:S104">SUM(E105:E112)</f>
        <v>103950</v>
      </c>
      <c r="F104" s="74">
        <f t="shared" si="24"/>
        <v>115100</v>
      </c>
      <c r="G104" s="74">
        <f t="shared" si="24"/>
        <v>115100</v>
      </c>
      <c r="H104" s="74">
        <f t="shared" si="24"/>
        <v>99372</v>
      </c>
      <c r="I104" s="74">
        <f t="shared" si="24"/>
        <v>6383</v>
      </c>
      <c r="J104" s="74">
        <f t="shared" si="24"/>
        <v>0</v>
      </c>
      <c r="K104" s="74">
        <f t="shared" si="24"/>
        <v>9345</v>
      </c>
      <c r="L104" s="74">
        <f t="shared" si="24"/>
        <v>0</v>
      </c>
      <c r="M104" s="74">
        <f t="shared" si="24"/>
        <v>0</v>
      </c>
      <c r="N104" s="74">
        <f t="shared" si="24"/>
        <v>0</v>
      </c>
      <c r="O104" s="74">
        <f t="shared" si="24"/>
        <v>0</v>
      </c>
      <c r="P104" s="74">
        <f t="shared" si="24"/>
        <v>0</v>
      </c>
      <c r="Q104" s="74">
        <f t="shared" si="24"/>
        <v>0</v>
      </c>
      <c r="R104" s="74">
        <f t="shared" si="24"/>
        <v>0</v>
      </c>
      <c r="S104" s="74">
        <f t="shared" si="24"/>
        <v>0</v>
      </c>
    </row>
    <row r="105" spans="1:19" ht="11.25">
      <c r="A105" s="69"/>
      <c r="B105" s="69"/>
      <c r="C105" s="69">
        <v>3020</v>
      </c>
      <c r="D105" s="75" t="s">
        <v>75</v>
      </c>
      <c r="E105" s="64">
        <v>8976</v>
      </c>
      <c r="F105" s="76">
        <v>9345</v>
      </c>
      <c r="G105" s="76">
        <f aca="true" t="shared" si="25" ref="G105:G112">F105</f>
        <v>9345</v>
      </c>
      <c r="H105" s="64">
        <v>0</v>
      </c>
      <c r="I105" s="64">
        <v>0</v>
      </c>
      <c r="J105" s="85">
        <v>0</v>
      </c>
      <c r="K105" s="60">
        <f>G105</f>
        <v>9345</v>
      </c>
      <c r="L105" s="85">
        <v>0</v>
      </c>
      <c r="M105" s="60"/>
      <c r="N105" s="60"/>
      <c r="O105" s="60"/>
      <c r="P105" s="60"/>
      <c r="Q105" s="60"/>
      <c r="R105" s="60"/>
      <c r="S105" s="60"/>
    </row>
    <row r="106" spans="1:19" ht="11.25">
      <c r="A106" s="69"/>
      <c r="B106" s="69"/>
      <c r="C106" s="69">
        <v>4010</v>
      </c>
      <c r="D106" s="75" t="s">
        <v>77</v>
      </c>
      <c r="E106" s="64">
        <v>69241</v>
      </c>
      <c r="F106" s="76">
        <v>77580</v>
      </c>
      <c r="G106" s="76">
        <f t="shared" si="25"/>
        <v>77580</v>
      </c>
      <c r="H106" s="64">
        <f>G106</f>
        <v>77580</v>
      </c>
      <c r="I106" s="64">
        <f aca="true" t="shared" si="26" ref="I106:I112">G106-H106</f>
        <v>0</v>
      </c>
      <c r="J106" s="85">
        <f aca="true" t="shared" si="27" ref="J106:L109">I106</f>
        <v>0</v>
      </c>
      <c r="K106" s="85">
        <f t="shared" si="27"/>
        <v>0</v>
      </c>
      <c r="L106" s="85">
        <f t="shared" si="27"/>
        <v>0</v>
      </c>
      <c r="M106" s="60"/>
      <c r="N106" s="60"/>
      <c r="O106" s="60"/>
      <c r="P106" s="60"/>
      <c r="Q106" s="60"/>
      <c r="R106" s="60"/>
      <c r="S106" s="60"/>
    </row>
    <row r="107" spans="1:19" ht="11.25">
      <c r="A107" s="69"/>
      <c r="B107" s="69"/>
      <c r="C107" s="69">
        <v>4040</v>
      </c>
      <c r="D107" s="75" t="s">
        <v>80</v>
      </c>
      <c r="E107" s="64">
        <v>5023</v>
      </c>
      <c r="F107" s="76">
        <v>5560</v>
      </c>
      <c r="G107" s="76">
        <f t="shared" si="25"/>
        <v>5560</v>
      </c>
      <c r="H107" s="64">
        <f>G107</f>
        <v>5560</v>
      </c>
      <c r="I107" s="64">
        <f t="shared" si="26"/>
        <v>0</v>
      </c>
      <c r="J107" s="85">
        <f t="shared" si="27"/>
        <v>0</v>
      </c>
      <c r="K107" s="85">
        <f t="shared" si="27"/>
        <v>0</v>
      </c>
      <c r="L107" s="85">
        <f t="shared" si="27"/>
        <v>0</v>
      </c>
      <c r="M107" s="60"/>
      <c r="N107" s="60"/>
      <c r="O107" s="60"/>
      <c r="P107" s="60"/>
      <c r="Q107" s="60"/>
      <c r="R107" s="60"/>
      <c r="S107" s="60"/>
    </row>
    <row r="108" spans="1:19" ht="11.25">
      <c r="A108" s="69"/>
      <c r="B108" s="69"/>
      <c r="C108" s="69">
        <v>4110</v>
      </c>
      <c r="D108" s="75" t="s">
        <v>83</v>
      </c>
      <c r="E108" s="64">
        <v>12632</v>
      </c>
      <c r="F108" s="76">
        <v>13966</v>
      </c>
      <c r="G108" s="76">
        <f t="shared" si="25"/>
        <v>13966</v>
      </c>
      <c r="H108" s="64">
        <f>G108</f>
        <v>13966</v>
      </c>
      <c r="I108" s="64">
        <f t="shared" si="26"/>
        <v>0</v>
      </c>
      <c r="J108" s="85">
        <f t="shared" si="27"/>
        <v>0</v>
      </c>
      <c r="K108" s="85">
        <f t="shared" si="27"/>
        <v>0</v>
      </c>
      <c r="L108" s="85">
        <f t="shared" si="27"/>
        <v>0</v>
      </c>
      <c r="M108" s="60"/>
      <c r="N108" s="60"/>
      <c r="O108" s="60"/>
      <c r="P108" s="60"/>
      <c r="Q108" s="60"/>
      <c r="R108" s="60"/>
      <c r="S108" s="60"/>
    </row>
    <row r="109" spans="1:19" ht="11.25">
      <c r="A109" s="69"/>
      <c r="B109" s="69"/>
      <c r="C109" s="69">
        <v>4120</v>
      </c>
      <c r="D109" s="75" t="s">
        <v>86</v>
      </c>
      <c r="E109" s="64">
        <v>2047</v>
      </c>
      <c r="F109" s="76">
        <v>2266</v>
      </c>
      <c r="G109" s="76">
        <f t="shared" si="25"/>
        <v>2266</v>
      </c>
      <c r="H109" s="64">
        <f>G109</f>
        <v>2266</v>
      </c>
      <c r="I109" s="64">
        <f t="shared" si="26"/>
        <v>0</v>
      </c>
      <c r="J109" s="85">
        <f t="shared" si="27"/>
        <v>0</v>
      </c>
      <c r="K109" s="85">
        <f t="shared" si="27"/>
        <v>0</v>
      </c>
      <c r="L109" s="85">
        <f t="shared" si="27"/>
        <v>0</v>
      </c>
      <c r="M109" s="60"/>
      <c r="N109" s="60"/>
      <c r="O109" s="60"/>
      <c r="P109" s="60"/>
      <c r="Q109" s="60"/>
      <c r="R109" s="60"/>
      <c r="S109" s="60"/>
    </row>
    <row r="110" spans="1:19" ht="11.25">
      <c r="A110" s="100"/>
      <c r="B110" s="100"/>
      <c r="C110" s="69">
        <v>4210</v>
      </c>
      <c r="D110" s="75" t="s">
        <v>61</v>
      </c>
      <c r="E110" s="64">
        <v>500</v>
      </c>
      <c r="F110" s="76">
        <v>500</v>
      </c>
      <c r="G110" s="76">
        <f t="shared" si="25"/>
        <v>500</v>
      </c>
      <c r="H110" s="64">
        <v>0</v>
      </c>
      <c r="I110" s="64">
        <f t="shared" si="26"/>
        <v>500</v>
      </c>
      <c r="J110" s="85">
        <v>0</v>
      </c>
      <c r="K110" s="85">
        <f>J110</f>
        <v>0</v>
      </c>
      <c r="L110" s="85">
        <f>K110</f>
        <v>0</v>
      </c>
      <c r="M110" s="60"/>
      <c r="N110" s="60"/>
      <c r="O110" s="60"/>
      <c r="P110" s="60"/>
      <c r="Q110" s="60"/>
      <c r="R110" s="60"/>
      <c r="S110" s="60"/>
    </row>
    <row r="111" spans="1:19" ht="22.5">
      <c r="A111" s="69"/>
      <c r="B111" s="69"/>
      <c r="C111" s="69">
        <v>4240</v>
      </c>
      <c r="D111" s="70" t="s">
        <v>295</v>
      </c>
      <c r="E111" s="64">
        <v>500</v>
      </c>
      <c r="F111" s="76">
        <v>500</v>
      </c>
      <c r="G111" s="76">
        <f t="shared" si="25"/>
        <v>500</v>
      </c>
      <c r="H111" s="64">
        <v>0</v>
      </c>
      <c r="I111" s="64">
        <f t="shared" si="26"/>
        <v>500</v>
      </c>
      <c r="J111" s="76">
        <v>0</v>
      </c>
      <c r="K111" s="85">
        <f>J111</f>
        <v>0</v>
      </c>
      <c r="L111" s="76">
        <v>0</v>
      </c>
      <c r="M111" s="60"/>
      <c r="N111" s="60"/>
      <c r="O111" s="60"/>
      <c r="P111" s="60"/>
      <c r="Q111" s="60"/>
      <c r="R111" s="60"/>
      <c r="S111" s="60"/>
    </row>
    <row r="112" spans="1:19" ht="22.5">
      <c r="A112" s="100"/>
      <c r="B112" s="100"/>
      <c r="C112" s="69">
        <v>4440</v>
      </c>
      <c r="D112" s="70" t="s">
        <v>118</v>
      </c>
      <c r="E112" s="64">
        <v>5031</v>
      </c>
      <c r="F112" s="76">
        <v>5383</v>
      </c>
      <c r="G112" s="76">
        <f t="shared" si="25"/>
        <v>5383</v>
      </c>
      <c r="H112" s="64">
        <v>0</v>
      </c>
      <c r="I112" s="64">
        <f t="shared" si="26"/>
        <v>5383</v>
      </c>
      <c r="J112" s="76">
        <v>0</v>
      </c>
      <c r="K112" s="76">
        <v>0</v>
      </c>
      <c r="L112" s="76">
        <v>0</v>
      </c>
      <c r="M112" s="60"/>
      <c r="N112" s="60"/>
      <c r="O112" s="60"/>
      <c r="P112" s="60"/>
      <c r="Q112" s="60"/>
      <c r="R112" s="60"/>
      <c r="S112" s="60"/>
    </row>
    <row r="113" spans="1:19" ht="11.25">
      <c r="A113" s="103">
        <v>854</v>
      </c>
      <c r="B113" s="103">
        <v>85415</v>
      </c>
      <c r="C113" s="72"/>
      <c r="D113" s="73" t="s">
        <v>683</v>
      </c>
      <c r="E113" s="74">
        <f aca="true" t="shared" si="28" ref="E113:S113">E114</f>
        <v>25227</v>
      </c>
      <c r="F113" s="74">
        <f t="shared" si="28"/>
        <v>0</v>
      </c>
      <c r="G113" s="74">
        <f t="shared" si="28"/>
        <v>0</v>
      </c>
      <c r="H113" s="74">
        <f t="shared" si="28"/>
        <v>0</v>
      </c>
      <c r="I113" s="74">
        <f t="shared" si="28"/>
        <v>0</v>
      </c>
      <c r="J113" s="74">
        <f t="shared" si="28"/>
        <v>0</v>
      </c>
      <c r="K113" s="74">
        <f t="shared" si="28"/>
        <v>0</v>
      </c>
      <c r="L113" s="74">
        <f t="shared" si="28"/>
        <v>0</v>
      </c>
      <c r="M113" s="74">
        <f t="shared" si="28"/>
        <v>0</v>
      </c>
      <c r="N113" s="74">
        <f t="shared" si="28"/>
        <v>0</v>
      </c>
      <c r="O113" s="74">
        <f t="shared" si="28"/>
        <v>0</v>
      </c>
      <c r="P113" s="74">
        <f t="shared" si="28"/>
        <v>0</v>
      </c>
      <c r="Q113" s="74">
        <f t="shared" si="28"/>
        <v>0</v>
      </c>
      <c r="R113" s="74">
        <f t="shared" si="28"/>
        <v>0</v>
      </c>
      <c r="S113" s="74">
        <f t="shared" si="28"/>
        <v>0</v>
      </c>
    </row>
    <row r="114" spans="1:19" ht="11.25">
      <c r="A114" s="100"/>
      <c r="B114" s="100"/>
      <c r="C114" s="69">
        <v>3260</v>
      </c>
      <c r="D114" s="75" t="s">
        <v>684</v>
      </c>
      <c r="E114" s="64">
        <v>25227</v>
      </c>
      <c r="F114" s="76">
        <v>0</v>
      </c>
      <c r="G114" s="76">
        <v>0</v>
      </c>
      <c r="H114" s="64">
        <v>0</v>
      </c>
      <c r="I114" s="64">
        <v>0</v>
      </c>
      <c r="J114" s="60">
        <v>0</v>
      </c>
      <c r="K114" s="60">
        <v>0</v>
      </c>
      <c r="L114" s="60">
        <v>0</v>
      </c>
      <c r="M114" s="60"/>
      <c r="N114" s="60"/>
      <c r="O114" s="60"/>
      <c r="P114" s="60"/>
      <c r="Q114" s="60"/>
      <c r="R114" s="60"/>
      <c r="S114" s="60"/>
    </row>
    <row r="115" spans="1:19" ht="11.25">
      <c r="A115" s="91"/>
      <c r="B115" s="91"/>
      <c r="C115" s="92"/>
      <c r="D115" s="101" t="s">
        <v>685</v>
      </c>
      <c r="E115" s="102">
        <f aca="true" t="shared" si="29" ref="E115:S115">E113+E104</f>
        <v>129177</v>
      </c>
      <c r="F115" s="102">
        <f t="shared" si="29"/>
        <v>115100</v>
      </c>
      <c r="G115" s="102">
        <f t="shared" si="29"/>
        <v>115100</v>
      </c>
      <c r="H115" s="102">
        <f t="shared" si="29"/>
        <v>99372</v>
      </c>
      <c r="I115" s="102">
        <f t="shared" si="29"/>
        <v>6383</v>
      </c>
      <c r="J115" s="102">
        <f t="shared" si="29"/>
        <v>0</v>
      </c>
      <c r="K115" s="102">
        <f t="shared" si="29"/>
        <v>9345</v>
      </c>
      <c r="L115" s="102">
        <f t="shared" si="29"/>
        <v>0</v>
      </c>
      <c r="M115" s="102">
        <f t="shared" si="29"/>
        <v>0</v>
      </c>
      <c r="N115" s="102">
        <f t="shared" si="29"/>
        <v>0</v>
      </c>
      <c r="O115" s="102">
        <f t="shared" si="29"/>
        <v>0</v>
      </c>
      <c r="P115" s="102">
        <f t="shared" si="29"/>
        <v>0</v>
      </c>
      <c r="Q115" s="102">
        <f t="shared" si="29"/>
        <v>0</v>
      </c>
      <c r="R115" s="102">
        <f t="shared" si="29"/>
        <v>0</v>
      </c>
      <c r="S115" s="102">
        <f t="shared" si="29"/>
        <v>0</v>
      </c>
    </row>
    <row r="116" spans="1:19" ht="18.75" customHeight="1">
      <c r="A116" s="104" t="s">
        <v>686</v>
      </c>
      <c r="B116" s="104"/>
      <c r="C116" s="104"/>
      <c r="D116" s="104"/>
      <c r="E116" s="105">
        <f aca="true" t="shared" si="30" ref="E116:S116">E115+E103+E95</f>
        <v>3780775.71</v>
      </c>
      <c r="F116" s="105">
        <f t="shared" si="30"/>
        <v>3964118</v>
      </c>
      <c r="G116" s="105">
        <f t="shared" si="30"/>
        <v>3964118</v>
      </c>
      <c r="H116" s="105">
        <f t="shared" si="30"/>
        <v>3079617</v>
      </c>
      <c r="I116" s="105">
        <f t="shared" si="30"/>
        <v>587731</v>
      </c>
      <c r="J116" s="106">
        <f t="shared" si="30"/>
        <v>0</v>
      </c>
      <c r="K116" s="106">
        <f t="shared" si="30"/>
        <v>237610</v>
      </c>
      <c r="L116" s="106">
        <f t="shared" si="30"/>
        <v>59160</v>
      </c>
      <c r="M116" s="106">
        <f t="shared" si="30"/>
        <v>0</v>
      </c>
      <c r="N116" s="106">
        <f t="shared" si="30"/>
        <v>0</v>
      </c>
      <c r="O116" s="106">
        <f t="shared" si="30"/>
        <v>0</v>
      </c>
      <c r="P116" s="106">
        <f t="shared" si="30"/>
        <v>0</v>
      </c>
      <c r="Q116" s="106">
        <f t="shared" si="30"/>
        <v>0</v>
      </c>
      <c r="R116" s="106">
        <f t="shared" si="30"/>
        <v>0</v>
      </c>
      <c r="S116" s="106">
        <f t="shared" si="30"/>
        <v>0</v>
      </c>
    </row>
    <row r="117" spans="4:12" ht="12.75">
      <c r="D117" s="99"/>
      <c r="E117" s="107"/>
      <c r="F117" s="108"/>
      <c r="G117" s="99"/>
      <c r="H117" s="99"/>
      <c r="I117" s="99"/>
      <c r="J117" s="99"/>
      <c r="K117" s="99"/>
      <c r="L117" s="99"/>
    </row>
    <row r="118" spans="4:12" ht="12.75">
      <c r="D118" s="99"/>
      <c r="E118" s="107"/>
      <c r="F118" s="108"/>
      <c r="G118" s="99"/>
      <c r="H118" s="99"/>
      <c r="I118" s="99"/>
      <c r="J118" s="99"/>
      <c r="K118" s="99"/>
      <c r="L118" s="99"/>
    </row>
    <row r="119" spans="1:20" ht="18">
      <c r="A119" s="33" t="s">
        <v>655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19" ht="18">
      <c r="A120" s="35"/>
      <c r="B120" s="35"/>
      <c r="C120" s="35"/>
      <c r="D120" s="35"/>
      <c r="E120" s="36" t="s">
        <v>687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20" ht="12.75">
      <c r="A121" s="13"/>
      <c r="B121" s="13"/>
      <c r="C121" s="13"/>
      <c r="D121" s="13"/>
      <c r="E121" s="109"/>
      <c r="F121" s="13"/>
      <c r="G121" s="13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 t="s">
        <v>657</v>
      </c>
      <c r="T121" s="37" t="s">
        <v>658</v>
      </c>
    </row>
    <row r="122" spans="1:20" ht="12.75" customHeight="1">
      <c r="A122" s="38" t="s">
        <v>0</v>
      </c>
      <c r="B122" s="38" t="s">
        <v>1</v>
      </c>
      <c r="C122" s="38" t="s">
        <v>659</v>
      </c>
      <c r="D122" s="38" t="s">
        <v>3</v>
      </c>
      <c r="E122" s="110" t="s">
        <v>660</v>
      </c>
      <c r="F122" s="38" t="s">
        <v>661</v>
      </c>
      <c r="G122" s="38" t="s">
        <v>10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0" ht="12.75" customHeight="1">
      <c r="A123" s="38"/>
      <c r="B123" s="38"/>
      <c r="C123" s="38"/>
      <c r="D123" s="38"/>
      <c r="E123" s="110"/>
      <c r="F123" s="38"/>
      <c r="G123" s="39" t="s">
        <v>662</v>
      </c>
      <c r="H123" s="40" t="s">
        <v>7</v>
      </c>
      <c r="I123" s="40"/>
      <c r="J123" s="40"/>
      <c r="K123" s="40"/>
      <c r="L123" s="40"/>
      <c r="M123" s="40"/>
      <c r="N123" s="40"/>
      <c r="O123" s="41"/>
      <c r="P123" s="42" t="s">
        <v>7</v>
      </c>
      <c r="Q123" s="42"/>
      <c r="R123" s="42"/>
      <c r="S123" s="42"/>
      <c r="T123" s="43"/>
    </row>
    <row r="124" spans="1:20" ht="123.75">
      <c r="A124" s="38"/>
      <c r="B124" s="38"/>
      <c r="C124" s="38"/>
      <c r="D124" s="38"/>
      <c r="E124" s="110"/>
      <c r="F124" s="38"/>
      <c r="G124" s="38"/>
      <c r="H124" s="44" t="s">
        <v>663</v>
      </c>
      <c r="I124" s="44" t="s">
        <v>664</v>
      </c>
      <c r="J124" s="44" t="s">
        <v>665</v>
      </c>
      <c r="K124" s="44" t="s">
        <v>666</v>
      </c>
      <c r="L124" s="44" t="s">
        <v>667</v>
      </c>
      <c r="M124" s="44" t="s">
        <v>668</v>
      </c>
      <c r="N124" s="44" t="s">
        <v>669</v>
      </c>
      <c r="O124" s="45" t="s">
        <v>670</v>
      </c>
      <c r="P124" s="46" t="s">
        <v>671</v>
      </c>
      <c r="Q124" s="46" t="s">
        <v>672</v>
      </c>
      <c r="R124" s="45" t="s">
        <v>673</v>
      </c>
      <c r="S124" s="45" t="s">
        <v>674</v>
      </c>
      <c r="T124" s="43"/>
    </row>
    <row r="125" spans="1:20" ht="24" customHeight="1">
      <c r="A125" s="47">
        <v>1</v>
      </c>
      <c r="B125" s="47">
        <v>2</v>
      </c>
      <c r="C125" s="47">
        <v>3</v>
      </c>
      <c r="D125" s="47">
        <v>4</v>
      </c>
      <c r="E125" s="47">
        <v>5</v>
      </c>
      <c r="F125" s="47">
        <v>5</v>
      </c>
      <c r="G125" s="47">
        <v>6</v>
      </c>
      <c r="H125" s="47">
        <v>7</v>
      </c>
      <c r="I125" s="47">
        <v>8</v>
      </c>
      <c r="J125" s="47">
        <v>9</v>
      </c>
      <c r="K125" s="47">
        <v>10</v>
      </c>
      <c r="L125" s="47">
        <v>11</v>
      </c>
      <c r="M125" s="47">
        <v>12</v>
      </c>
      <c r="N125" s="47">
        <v>13</v>
      </c>
      <c r="O125" s="47">
        <v>14</v>
      </c>
      <c r="P125" s="47">
        <v>15</v>
      </c>
      <c r="Q125" s="48">
        <v>16</v>
      </c>
      <c r="R125" s="48">
        <v>17</v>
      </c>
      <c r="S125" s="47">
        <v>18</v>
      </c>
      <c r="T125" s="49">
        <v>13</v>
      </c>
    </row>
    <row r="126" spans="1:20" ht="12.75">
      <c r="A126" s="50">
        <v>801</v>
      </c>
      <c r="B126" s="50">
        <v>80101</v>
      </c>
      <c r="C126" s="51"/>
      <c r="D126" s="52" t="s">
        <v>282</v>
      </c>
      <c r="E126" s="53">
        <f aca="true" t="shared" si="31" ref="E126:S126">SUM(E127:E146)</f>
        <v>793977</v>
      </c>
      <c r="F126" s="53">
        <f t="shared" si="31"/>
        <v>747793</v>
      </c>
      <c r="G126" s="53">
        <f t="shared" si="31"/>
        <v>747793</v>
      </c>
      <c r="H126" s="53">
        <f t="shared" si="31"/>
        <v>587828</v>
      </c>
      <c r="I126" s="53">
        <f t="shared" si="31"/>
        <v>120727</v>
      </c>
      <c r="J126" s="53">
        <f t="shared" si="31"/>
        <v>0</v>
      </c>
      <c r="K126" s="53">
        <f t="shared" si="31"/>
        <v>39238</v>
      </c>
      <c r="L126" s="53">
        <f t="shared" si="31"/>
        <v>0</v>
      </c>
      <c r="M126" s="53">
        <f t="shared" si="31"/>
        <v>0</v>
      </c>
      <c r="N126" s="53">
        <f t="shared" si="31"/>
        <v>0</v>
      </c>
      <c r="O126" s="53">
        <f t="shared" si="31"/>
        <v>0</v>
      </c>
      <c r="P126" s="53">
        <f t="shared" si="31"/>
        <v>0</v>
      </c>
      <c r="Q126" s="53">
        <f t="shared" si="31"/>
        <v>0</v>
      </c>
      <c r="R126" s="53">
        <f t="shared" si="31"/>
        <v>0</v>
      </c>
      <c r="S126" s="53">
        <f t="shared" si="31"/>
        <v>0</v>
      </c>
      <c r="T126" s="54"/>
    </row>
    <row r="127" spans="1:20" ht="12.75">
      <c r="A127" s="55"/>
      <c r="B127" s="55"/>
      <c r="C127" s="55">
        <v>3020</v>
      </c>
      <c r="D127" s="56" t="s">
        <v>75</v>
      </c>
      <c r="E127" s="57">
        <v>36193</v>
      </c>
      <c r="F127" s="57">
        <v>39238</v>
      </c>
      <c r="G127" s="59">
        <f aca="true" t="shared" si="32" ref="G127:G143">F127</f>
        <v>39238</v>
      </c>
      <c r="H127" s="57">
        <v>0</v>
      </c>
      <c r="I127" s="59">
        <v>0</v>
      </c>
      <c r="J127" s="85">
        <v>0</v>
      </c>
      <c r="K127" s="59">
        <f>F127</f>
        <v>39238</v>
      </c>
      <c r="L127" s="57"/>
      <c r="M127" s="59"/>
      <c r="N127" s="57"/>
      <c r="O127" s="59"/>
      <c r="P127" s="57"/>
      <c r="Q127" s="59"/>
      <c r="R127" s="57"/>
      <c r="S127" s="59"/>
      <c r="T127" s="63"/>
    </row>
    <row r="128" spans="1:20" ht="12.75">
      <c r="A128" s="55"/>
      <c r="B128" s="55"/>
      <c r="C128" s="55">
        <v>4010</v>
      </c>
      <c r="D128" s="56" t="s">
        <v>77</v>
      </c>
      <c r="E128" s="57">
        <v>416216</v>
      </c>
      <c r="F128" s="57">
        <v>459824</v>
      </c>
      <c r="G128" s="59">
        <f t="shared" si="32"/>
        <v>459824</v>
      </c>
      <c r="H128" s="64">
        <f>G128</f>
        <v>459824</v>
      </c>
      <c r="I128" s="59">
        <f aca="true" t="shared" si="33" ref="I128:I143">G128-H128</f>
        <v>0</v>
      </c>
      <c r="J128" s="85">
        <f>I128</f>
        <v>0</v>
      </c>
      <c r="K128" s="85">
        <v>0</v>
      </c>
      <c r="L128" s="64"/>
      <c r="M128" s="64"/>
      <c r="N128" s="64"/>
      <c r="O128" s="64"/>
      <c r="P128" s="64"/>
      <c r="Q128" s="64"/>
      <c r="R128" s="64"/>
      <c r="S128" s="64"/>
      <c r="T128" s="63"/>
    </row>
    <row r="129" spans="1:20" ht="12.75">
      <c r="A129" s="55"/>
      <c r="B129" s="55"/>
      <c r="C129" s="55">
        <v>4040</v>
      </c>
      <c r="D129" s="56" t="s">
        <v>80</v>
      </c>
      <c r="E129" s="57">
        <v>30173</v>
      </c>
      <c r="F129" s="57">
        <v>35641</v>
      </c>
      <c r="G129" s="59">
        <f t="shared" si="32"/>
        <v>35641</v>
      </c>
      <c r="H129" s="64">
        <f>G129</f>
        <v>35641</v>
      </c>
      <c r="I129" s="59">
        <f t="shared" si="33"/>
        <v>0</v>
      </c>
      <c r="J129" s="85">
        <f>I129</f>
        <v>0</v>
      </c>
      <c r="K129" s="85">
        <v>0</v>
      </c>
      <c r="L129" s="64"/>
      <c r="M129" s="64"/>
      <c r="N129" s="64"/>
      <c r="O129" s="64"/>
      <c r="P129" s="64"/>
      <c r="Q129" s="64"/>
      <c r="R129" s="64"/>
      <c r="S129" s="64"/>
      <c r="T129" s="63"/>
    </row>
    <row r="130" spans="1:20" ht="12.75">
      <c r="A130" s="55"/>
      <c r="B130" s="55"/>
      <c r="C130" s="55">
        <v>4110</v>
      </c>
      <c r="D130" s="56" t="s">
        <v>83</v>
      </c>
      <c r="E130" s="57">
        <v>75293</v>
      </c>
      <c r="F130" s="57">
        <v>76394</v>
      </c>
      <c r="G130" s="59">
        <f t="shared" si="32"/>
        <v>76394</v>
      </c>
      <c r="H130" s="64">
        <f>G130</f>
        <v>76394</v>
      </c>
      <c r="I130" s="59">
        <f t="shared" si="33"/>
        <v>0</v>
      </c>
      <c r="J130" s="85">
        <f>I130</f>
        <v>0</v>
      </c>
      <c r="K130" s="64">
        <v>0</v>
      </c>
      <c r="L130" s="64"/>
      <c r="M130" s="64"/>
      <c r="N130" s="64"/>
      <c r="O130" s="64"/>
      <c r="P130" s="64"/>
      <c r="Q130" s="64"/>
      <c r="R130" s="64"/>
      <c r="S130" s="64"/>
      <c r="T130" s="63"/>
    </row>
    <row r="131" spans="1:20" ht="12.75">
      <c r="A131" s="55"/>
      <c r="B131" s="55"/>
      <c r="C131" s="55">
        <v>4120</v>
      </c>
      <c r="D131" s="56" t="s">
        <v>86</v>
      </c>
      <c r="E131" s="57">
        <v>11994</v>
      </c>
      <c r="F131" s="57">
        <v>12369</v>
      </c>
      <c r="G131" s="59">
        <f t="shared" si="32"/>
        <v>12369</v>
      </c>
      <c r="H131" s="64">
        <f>G131</f>
        <v>12369</v>
      </c>
      <c r="I131" s="59">
        <f t="shared" si="33"/>
        <v>0</v>
      </c>
      <c r="J131" s="85">
        <f>I131</f>
        <v>0</v>
      </c>
      <c r="K131" s="64">
        <v>0</v>
      </c>
      <c r="L131" s="64"/>
      <c r="M131" s="64"/>
      <c r="N131" s="64"/>
      <c r="O131" s="64"/>
      <c r="P131" s="64"/>
      <c r="Q131" s="64"/>
      <c r="R131" s="64"/>
      <c r="S131" s="64"/>
      <c r="T131" s="63"/>
    </row>
    <row r="132" spans="1:20" ht="12.75">
      <c r="A132" s="55"/>
      <c r="B132" s="55"/>
      <c r="C132" s="55">
        <v>4170</v>
      </c>
      <c r="D132" s="56" t="s">
        <v>89</v>
      </c>
      <c r="E132" s="57">
        <v>4200</v>
      </c>
      <c r="F132" s="57">
        <v>3600</v>
      </c>
      <c r="G132" s="59">
        <f t="shared" si="32"/>
        <v>3600</v>
      </c>
      <c r="H132" s="64">
        <f>G132</f>
        <v>3600</v>
      </c>
      <c r="I132" s="59">
        <f t="shared" si="33"/>
        <v>0</v>
      </c>
      <c r="J132" s="85">
        <f>I132</f>
        <v>0</v>
      </c>
      <c r="K132" s="64">
        <v>0</v>
      </c>
      <c r="L132" s="64"/>
      <c r="M132" s="64"/>
      <c r="N132" s="64"/>
      <c r="O132" s="64"/>
      <c r="P132" s="64"/>
      <c r="Q132" s="64"/>
      <c r="R132" s="64"/>
      <c r="S132" s="64"/>
      <c r="T132" s="63"/>
    </row>
    <row r="133" spans="1:20" ht="12.75">
      <c r="A133" s="55"/>
      <c r="B133" s="55"/>
      <c r="C133" s="55">
        <v>4210</v>
      </c>
      <c r="D133" s="56" t="s">
        <v>61</v>
      </c>
      <c r="E133" s="57">
        <v>64129</v>
      </c>
      <c r="F133" s="57">
        <f>66600</f>
        <v>66600</v>
      </c>
      <c r="G133" s="59">
        <f t="shared" si="32"/>
        <v>66600</v>
      </c>
      <c r="H133" s="64">
        <v>0</v>
      </c>
      <c r="I133" s="59">
        <f t="shared" si="33"/>
        <v>66600</v>
      </c>
      <c r="J133" s="85">
        <v>0</v>
      </c>
      <c r="K133" s="64">
        <v>0</v>
      </c>
      <c r="L133" s="64"/>
      <c r="M133" s="64"/>
      <c r="N133" s="64"/>
      <c r="O133" s="64"/>
      <c r="P133" s="64"/>
      <c r="Q133" s="64"/>
      <c r="R133" s="64"/>
      <c r="S133" s="64"/>
      <c r="T133" s="63"/>
    </row>
    <row r="134" spans="1:20" ht="22.5">
      <c r="A134" s="55"/>
      <c r="B134" s="55"/>
      <c r="C134" s="55">
        <v>4240</v>
      </c>
      <c r="D134" s="66" t="s">
        <v>295</v>
      </c>
      <c r="E134" s="57">
        <v>100</v>
      </c>
      <c r="F134" s="57">
        <v>1000</v>
      </c>
      <c r="G134" s="59">
        <f t="shared" si="32"/>
        <v>1000</v>
      </c>
      <c r="H134" s="59">
        <f>F134-G134</f>
        <v>0</v>
      </c>
      <c r="I134" s="59">
        <f t="shared" si="33"/>
        <v>1000</v>
      </c>
      <c r="J134" s="85">
        <v>0</v>
      </c>
      <c r="K134" s="64">
        <v>0</v>
      </c>
      <c r="L134" s="64"/>
      <c r="M134" s="64"/>
      <c r="N134" s="64"/>
      <c r="O134" s="64"/>
      <c r="P134" s="64"/>
      <c r="Q134" s="64"/>
      <c r="R134" s="64"/>
      <c r="S134" s="64"/>
      <c r="T134" s="63"/>
    </row>
    <row r="135" spans="1:20" ht="12.75">
      <c r="A135" s="55"/>
      <c r="B135" s="55"/>
      <c r="C135" s="55">
        <v>4260</v>
      </c>
      <c r="D135" s="56" t="s">
        <v>93</v>
      </c>
      <c r="E135" s="57">
        <v>11000</v>
      </c>
      <c r="F135" s="57">
        <v>11000</v>
      </c>
      <c r="G135" s="59">
        <f t="shared" si="32"/>
        <v>11000</v>
      </c>
      <c r="H135" s="64">
        <v>0</v>
      </c>
      <c r="I135" s="59">
        <f t="shared" si="33"/>
        <v>11000</v>
      </c>
      <c r="J135" s="85">
        <v>0</v>
      </c>
      <c r="K135" s="64">
        <v>0</v>
      </c>
      <c r="L135" s="64"/>
      <c r="M135" s="64"/>
      <c r="N135" s="64"/>
      <c r="O135" s="64"/>
      <c r="P135" s="64"/>
      <c r="Q135" s="64"/>
      <c r="R135" s="64"/>
      <c r="S135" s="64"/>
      <c r="T135" s="63"/>
    </row>
    <row r="136" spans="1:20" ht="12.75">
      <c r="A136" s="55"/>
      <c r="B136" s="55"/>
      <c r="C136" s="55">
        <v>4270</v>
      </c>
      <c r="D136" s="56" t="s">
        <v>96</v>
      </c>
      <c r="E136" s="57">
        <v>0</v>
      </c>
      <c r="F136" s="57">
        <v>1000</v>
      </c>
      <c r="G136" s="59">
        <f t="shared" si="32"/>
        <v>1000</v>
      </c>
      <c r="H136" s="64">
        <v>0</v>
      </c>
      <c r="I136" s="59">
        <f t="shared" si="33"/>
        <v>1000</v>
      </c>
      <c r="J136" s="85">
        <v>0</v>
      </c>
      <c r="K136" s="64">
        <v>0</v>
      </c>
      <c r="L136" s="64"/>
      <c r="M136" s="64"/>
      <c r="N136" s="64"/>
      <c r="O136" s="64"/>
      <c r="P136" s="64"/>
      <c r="Q136" s="64"/>
      <c r="R136" s="64"/>
      <c r="S136" s="64"/>
      <c r="T136" s="63"/>
    </row>
    <row r="137" spans="1:20" ht="12.75">
      <c r="A137" s="55"/>
      <c r="B137" s="55"/>
      <c r="C137" s="55">
        <v>4280</v>
      </c>
      <c r="D137" s="56" t="s">
        <v>99</v>
      </c>
      <c r="E137" s="57">
        <v>2150</v>
      </c>
      <c r="F137" s="57">
        <v>1000</v>
      </c>
      <c r="G137" s="59">
        <f t="shared" si="32"/>
        <v>1000</v>
      </c>
      <c r="H137" s="64">
        <v>0</v>
      </c>
      <c r="I137" s="59">
        <f t="shared" si="33"/>
        <v>1000</v>
      </c>
      <c r="J137" s="85">
        <v>0</v>
      </c>
      <c r="K137" s="64">
        <v>0</v>
      </c>
      <c r="L137" s="64"/>
      <c r="M137" s="64"/>
      <c r="N137" s="64"/>
      <c r="O137" s="64"/>
      <c r="P137" s="64"/>
      <c r="Q137" s="64"/>
      <c r="R137" s="64"/>
      <c r="S137" s="64"/>
      <c r="T137" s="67"/>
    </row>
    <row r="138" spans="1:20" ht="12.75">
      <c r="A138" s="55"/>
      <c r="B138" s="55"/>
      <c r="C138" s="55">
        <v>4300</v>
      </c>
      <c r="D138" s="56" t="s">
        <v>64</v>
      </c>
      <c r="E138" s="57">
        <v>8200</v>
      </c>
      <c r="F138" s="57">
        <v>8200</v>
      </c>
      <c r="G138" s="59">
        <f t="shared" si="32"/>
        <v>8200</v>
      </c>
      <c r="H138" s="64">
        <v>0</v>
      </c>
      <c r="I138" s="59">
        <f t="shared" si="33"/>
        <v>8200</v>
      </c>
      <c r="J138" s="64">
        <v>0</v>
      </c>
      <c r="K138" s="85">
        <v>0</v>
      </c>
      <c r="L138" s="64"/>
      <c r="M138" s="64"/>
      <c r="N138" s="64"/>
      <c r="O138" s="64"/>
      <c r="P138" s="64"/>
      <c r="Q138" s="64"/>
      <c r="R138" s="64"/>
      <c r="S138" s="64"/>
      <c r="T138" s="68"/>
    </row>
    <row r="139" spans="1:19" ht="11.25">
      <c r="A139" s="55"/>
      <c r="B139" s="55"/>
      <c r="C139" s="55">
        <v>4350</v>
      </c>
      <c r="D139" s="56" t="s">
        <v>103</v>
      </c>
      <c r="E139" s="57">
        <v>1000</v>
      </c>
      <c r="F139" s="57">
        <v>1000</v>
      </c>
      <c r="G139" s="59">
        <f t="shared" si="32"/>
        <v>1000</v>
      </c>
      <c r="H139" s="64">
        <v>0</v>
      </c>
      <c r="I139" s="59">
        <f t="shared" si="33"/>
        <v>1000</v>
      </c>
      <c r="J139" s="64">
        <v>0</v>
      </c>
      <c r="K139" s="85">
        <v>0</v>
      </c>
      <c r="L139" s="64"/>
      <c r="M139" s="64"/>
      <c r="N139" s="64"/>
      <c r="O139" s="64"/>
      <c r="P139" s="64"/>
      <c r="Q139" s="64"/>
      <c r="R139" s="64"/>
      <c r="S139" s="64"/>
    </row>
    <row r="140" spans="1:19" ht="33.75">
      <c r="A140" s="55"/>
      <c r="B140" s="55"/>
      <c r="C140" s="55">
        <v>4370</v>
      </c>
      <c r="D140" s="66" t="s">
        <v>675</v>
      </c>
      <c r="E140" s="57">
        <v>2000</v>
      </c>
      <c r="F140" s="57">
        <v>2000</v>
      </c>
      <c r="G140" s="59">
        <f t="shared" si="32"/>
        <v>2000</v>
      </c>
      <c r="H140" s="59">
        <f>F140-G140</f>
        <v>0</v>
      </c>
      <c r="I140" s="59">
        <f t="shared" si="33"/>
        <v>2000</v>
      </c>
      <c r="J140" s="64">
        <v>0</v>
      </c>
      <c r="K140" s="64">
        <v>0</v>
      </c>
      <c r="L140" s="64"/>
      <c r="M140" s="64"/>
      <c r="N140" s="64"/>
      <c r="O140" s="64"/>
      <c r="P140" s="64"/>
      <c r="Q140" s="64"/>
      <c r="R140" s="64"/>
      <c r="S140" s="64"/>
    </row>
    <row r="141" spans="1:19" ht="11.25">
      <c r="A141" s="55"/>
      <c r="B141" s="55"/>
      <c r="C141" s="55">
        <v>4410</v>
      </c>
      <c r="D141" s="56" t="s">
        <v>112</v>
      </c>
      <c r="E141" s="57">
        <v>700</v>
      </c>
      <c r="F141" s="57">
        <f>1000</f>
        <v>1000</v>
      </c>
      <c r="G141" s="59">
        <f t="shared" si="32"/>
        <v>1000</v>
      </c>
      <c r="H141" s="64">
        <v>0</v>
      </c>
      <c r="I141" s="59">
        <f t="shared" si="33"/>
        <v>1000</v>
      </c>
      <c r="J141" s="64">
        <v>0</v>
      </c>
      <c r="K141" s="64">
        <v>0</v>
      </c>
      <c r="L141" s="64"/>
      <c r="M141" s="64"/>
      <c r="N141" s="64"/>
      <c r="O141" s="64"/>
      <c r="P141" s="64"/>
      <c r="Q141" s="64"/>
      <c r="R141" s="64"/>
      <c r="S141" s="64"/>
    </row>
    <row r="142" spans="1:19" ht="11.25">
      <c r="A142" s="55"/>
      <c r="B142" s="55"/>
      <c r="C142" s="55">
        <v>4430</v>
      </c>
      <c r="D142" s="56" t="s">
        <v>115</v>
      </c>
      <c r="E142" s="57">
        <v>2000</v>
      </c>
      <c r="F142" s="57">
        <v>2300</v>
      </c>
      <c r="G142" s="59">
        <f t="shared" si="32"/>
        <v>2300</v>
      </c>
      <c r="H142" s="64">
        <v>0</v>
      </c>
      <c r="I142" s="59">
        <f t="shared" si="33"/>
        <v>2300</v>
      </c>
      <c r="J142" s="64">
        <v>0</v>
      </c>
      <c r="K142" s="64">
        <v>0</v>
      </c>
      <c r="L142" s="64"/>
      <c r="M142" s="64"/>
      <c r="N142" s="64"/>
      <c r="O142" s="64"/>
      <c r="P142" s="64"/>
      <c r="Q142" s="64"/>
      <c r="R142" s="64"/>
      <c r="S142" s="64"/>
    </row>
    <row r="143" spans="1:19" ht="22.5">
      <c r="A143" s="55"/>
      <c r="B143" s="55"/>
      <c r="C143" s="55">
        <v>4440</v>
      </c>
      <c r="D143" s="66" t="s">
        <v>118</v>
      </c>
      <c r="E143" s="57">
        <v>22930</v>
      </c>
      <c r="F143" s="57">
        <v>25627</v>
      </c>
      <c r="G143" s="59">
        <f t="shared" si="32"/>
        <v>25627</v>
      </c>
      <c r="H143" s="59">
        <f>F143-G143</f>
        <v>0</v>
      </c>
      <c r="I143" s="59">
        <f t="shared" si="33"/>
        <v>25627</v>
      </c>
      <c r="J143" s="64">
        <v>0</v>
      </c>
      <c r="K143" s="64">
        <v>0</v>
      </c>
      <c r="L143" s="64"/>
      <c r="M143" s="64"/>
      <c r="N143" s="64"/>
      <c r="O143" s="64"/>
      <c r="P143" s="64"/>
      <c r="Q143" s="64"/>
      <c r="R143" s="64"/>
      <c r="S143" s="64"/>
    </row>
    <row r="144" spans="1:19" ht="45">
      <c r="A144" s="55"/>
      <c r="B144" s="55"/>
      <c r="C144" s="55">
        <v>4740</v>
      </c>
      <c r="D144" s="66" t="s">
        <v>677</v>
      </c>
      <c r="E144" s="57">
        <v>500</v>
      </c>
      <c r="F144" s="57">
        <v>0</v>
      </c>
      <c r="G144" s="59">
        <v>0</v>
      </c>
      <c r="H144" s="59">
        <v>0</v>
      </c>
      <c r="I144" s="59">
        <v>0</v>
      </c>
      <c r="J144" s="64">
        <v>0</v>
      </c>
      <c r="K144" s="64">
        <v>0</v>
      </c>
      <c r="L144" s="64"/>
      <c r="M144" s="64"/>
      <c r="N144" s="64"/>
      <c r="O144" s="64"/>
      <c r="P144" s="64"/>
      <c r="Q144" s="64"/>
      <c r="R144" s="64"/>
      <c r="S144" s="64"/>
    </row>
    <row r="145" spans="1:19" ht="33.75">
      <c r="A145" s="55"/>
      <c r="B145" s="55"/>
      <c r="C145" s="55">
        <v>4750</v>
      </c>
      <c r="D145" s="70" t="s">
        <v>678</v>
      </c>
      <c r="E145" s="57">
        <v>1000</v>
      </c>
      <c r="F145" s="57">
        <v>0</v>
      </c>
      <c r="G145" s="59">
        <v>0</v>
      </c>
      <c r="H145" s="59">
        <v>0</v>
      </c>
      <c r="I145" s="59">
        <v>0</v>
      </c>
      <c r="J145" s="64">
        <v>0</v>
      </c>
      <c r="K145" s="64">
        <v>0</v>
      </c>
      <c r="L145" s="64"/>
      <c r="M145" s="64"/>
      <c r="N145" s="64"/>
      <c r="O145" s="64"/>
      <c r="P145" s="64"/>
      <c r="Q145" s="64"/>
      <c r="R145" s="64"/>
      <c r="S145" s="64"/>
    </row>
    <row r="146" spans="1:19" ht="33.75">
      <c r="A146" s="55"/>
      <c r="B146" s="55"/>
      <c r="C146" s="55">
        <v>6050</v>
      </c>
      <c r="D146" s="66" t="s">
        <v>688</v>
      </c>
      <c r="E146" s="57">
        <v>104199</v>
      </c>
      <c r="F146" s="57">
        <v>0</v>
      </c>
      <c r="G146" s="59">
        <f>F146</f>
        <v>0</v>
      </c>
      <c r="H146" s="59">
        <f>F146-G146</f>
        <v>0</v>
      </c>
      <c r="I146" s="59">
        <f>G146-H146</f>
        <v>0</v>
      </c>
      <c r="J146" s="64">
        <v>0</v>
      </c>
      <c r="K146" s="64">
        <v>0</v>
      </c>
      <c r="L146" s="64"/>
      <c r="M146" s="64"/>
      <c r="N146" s="64"/>
      <c r="O146" s="64"/>
      <c r="P146" s="64"/>
      <c r="Q146" s="64"/>
      <c r="R146" s="64"/>
      <c r="S146" s="64"/>
    </row>
    <row r="147" spans="1:19" ht="11.25">
      <c r="A147" s="71">
        <v>801</v>
      </c>
      <c r="B147" s="71">
        <v>80103</v>
      </c>
      <c r="C147" s="72"/>
      <c r="D147" s="73" t="s">
        <v>306</v>
      </c>
      <c r="E147" s="74">
        <f aca="true" t="shared" si="34" ref="E147:S147">SUM(E148:E154)</f>
        <v>58270</v>
      </c>
      <c r="F147" s="74">
        <f t="shared" si="34"/>
        <v>70588</v>
      </c>
      <c r="G147" s="74">
        <f t="shared" si="34"/>
        <v>70588</v>
      </c>
      <c r="H147" s="74">
        <f t="shared" si="34"/>
        <v>63562</v>
      </c>
      <c r="I147" s="74">
        <f t="shared" si="34"/>
        <v>3503</v>
      </c>
      <c r="J147" s="74">
        <f t="shared" si="34"/>
        <v>0</v>
      </c>
      <c r="K147" s="74">
        <f t="shared" si="34"/>
        <v>3523</v>
      </c>
      <c r="L147" s="74">
        <f t="shared" si="34"/>
        <v>0</v>
      </c>
      <c r="M147" s="74">
        <f t="shared" si="34"/>
        <v>0</v>
      </c>
      <c r="N147" s="74">
        <f t="shared" si="34"/>
        <v>0</v>
      </c>
      <c r="O147" s="74">
        <f t="shared" si="34"/>
        <v>0</v>
      </c>
      <c r="P147" s="74">
        <f t="shared" si="34"/>
        <v>0</v>
      </c>
      <c r="Q147" s="74">
        <f t="shared" si="34"/>
        <v>0</v>
      </c>
      <c r="R147" s="74">
        <f t="shared" si="34"/>
        <v>0</v>
      </c>
      <c r="S147" s="74">
        <f t="shared" si="34"/>
        <v>0</v>
      </c>
    </row>
    <row r="148" spans="1:19" ht="11.25">
      <c r="A148" s="69"/>
      <c r="B148" s="69"/>
      <c r="C148" s="69">
        <v>3020</v>
      </c>
      <c r="D148" s="75" t="s">
        <v>75</v>
      </c>
      <c r="E148" s="64">
        <v>2922</v>
      </c>
      <c r="F148" s="64">
        <v>3523</v>
      </c>
      <c r="G148" s="64">
        <f aca="true" t="shared" si="35" ref="G148:G154">F148</f>
        <v>3523</v>
      </c>
      <c r="H148" s="64">
        <v>0</v>
      </c>
      <c r="I148" s="64">
        <v>0</v>
      </c>
      <c r="J148" s="64">
        <v>0</v>
      </c>
      <c r="K148" s="64">
        <f>F148</f>
        <v>3523</v>
      </c>
      <c r="L148" s="64"/>
      <c r="M148" s="64"/>
      <c r="N148" s="64"/>
      <c r="O148" s="64"/>
      <c r="P148" s="64"/>
      <c r="Q148" s="64"/>
      <c r="R148" s="64"/>
      <c r="S148" s="64"/>
    </row>
    <row r="149" spans="1:19" ht="11.25">
      <c r="A149" s="69"/>
      <c r="B149" s="69"/>
      <c r="C149" s="69">
        <v>4010</v>
      </c>
      <c r="D149" s="75" t="s">
        <v>77</v>
      </c>
      <c r="E149" s="64">
        <v>41036</v>
      </c>
      <c r="F149" s="64">
        <v>49970</v>
      </c>
      <c r="G149" s="64">
        <f t="shared" si="35"/>
        <v>49970</v>
      </c>
      <c r="H149" s="64">
        <f>G149</f>
        <v>49970</v>
      </c>
      <c r="I149" s="64">
        <f>G149-H149</f>
        <v>0</v>
      </c>
      <c r="J149" s="64">
        <v>0</v>
      </c>
      <c r="K149" s="64">
        <v>0</v>
      </c>
      <c r="L149" s="64"/>
      <c r="M149" s="64"/>
      <c r="N149" s="64"/>
      <c r="O149" s="64"/>
      <c r="P149" s="64"/>
      <c r="Q149" s="64"/>
      <c r="R149" s="64"/>
      <c r="S149" s="64"/>
    </row>
    <row r="150" spans="1:19" ht="11.25">
      <c r="A150" s="69"/>
      <c r="B150" s="69"/>
      <c r="C150" s="69">
        <v>4040</v>
      </c>
      <c r="D150" s="75" t="s">
        <v>80</v>
      </c>
      <c r="E150" s="64">
        <v>3176</v>
      </c>
      <c r="F150" s="64">
        <v>3532</v>
      </c>
      <c r="G150" s="64">
        <f t="shared" si="35"/>
        <v>3532</v>
      </c>
      <c r="H150" s="64">
        <f>G150</f>
        <v>3532</v>
      </c>
      <c r="I150" s="64">
        <f>G150-H150</f>
        <v>0</v>
      </c>
      <c r="J150" s="64">
        <v>0</v>
      </c>
      <c r="K150" s="64">
        <v>0</v>
      </c>
      <c r="L150" s="64"/>
      <c r="M150" s="64"/>
      <c r="N150" s="64"/>
      <c r="O150" s="64"/>
      <c r="P150" s="64"/>
      <c r="Q150" s="64"/>
      <c r="R150" s="64"/>
      <c r="S150" s="64"/>
    </row>
    <row r="151" spans="1:19" ht="11.25">
      <c r="A151" s="69"/>
      <c r="B151" s="69"/>
      <c r="C151" s="69">
        <v>4110</v>
      </c>
      <c r="D151" s="75" t="s">
        <v>83</v>
      </c>
      <c r="E151" s="64">
        <v>7268</v>
      </c>
      <c r="F151" s="64">
        <v>8662</v>
      </c>
      <c r="G151" s="64">
        <f t="shared" si="35"/>
        <v>8662</v>
      </c>
      <c r="H151" s="64">
        <f>G151</f>
        <v>8662</v>
      </c>
      <c r="I151" s="64">
        <f>G151-H151</f>
        <v>0</v>
      </c>
      <c r="J151" s="64">
        <v>0</v>
      </c>
      <c r="K151" s="64">
        <v>0</v>
      </c>
      <c r="L151" s="64"/>
      <c r="M151" s="64"/>
      <c r="N151" s="64"/>
      <c r="O151" s="64"/>
      <c r="P151" s="64"/>
      <c r="Q151" s="64"/>
      <c r="R151" s="64"/>
      <c r="S151" s="64"/>
    </row>
    <row r="152" spans="1:19" ht="11.25">
      <c r="A152" s="69"/>
      <c r="B152" s="69"/>
      <c r="C152" s="69">
        <v>4120</v>
      </c>
      <c r="D152" s="75" t="s">
        <v>86</v>
      </c>
      <c r="E152" s="64">
        <v>1152</v>
      </c>
      <c r="F152" s="64">
        <v>1398</v>
      </c>
      <c r="G152" s="64">
        <f t="shared" si="35"/>
        <v>1398</v>
      </c>
      <c r="H152" s="64">
        <f>G152</f>
        <v>1398</v>
      </c>
      <c r="I152" s="64">
        <f>G152-H152</f>
        <v>0</v>
      </c>
      <c r="J152" s="64">
        <v>0</v>
      </c>
      <c r="K152" s="64">
        <v>0</v>
      </c>
      <c r="L152" s="64"/>
      <c r="M152" s="64"/>
      <c r="N152" s="64"/>
      <c r="O152" s="64"/>
      <c r="P152" s="64"/>
      <c r="Q152" s="64"/>
      <c r="R152" s="64"/>
      <c r="S152" s="64"/>
    </row>
    <row r="153" spans="1:19" ht="22.5">
      <c r="A153" s="69"/>
      <c r="B153" s="69"/>
      <c r="C153" s="69">
        <v>4240</v>
      </c>
      <c r="D153" s="70" t="s">
        <v>295</v>
      </c>
      <c r="E153" s="59">
        <v>200</v>
      </c>
      <c r="F153" s="59">
        <v>300</v>
      </c>
      <c r="G153" s="59">
        <f t="shared" si="35"/>
        <v>300</v>
      </c>
      <c r="H153" s="59">
        <v>0</v>
      </c>
      <c r="I153" s="59">
        <v>300</v>
      </c>
      <c r="J153" s="64">
        <v>0</v>
      </c>
      <c r="K153" s="64">
        <v>0</v>
      </c>
      <c r="L153" s="64"/>
      <c r="M153" s="64"/>
      <c r="N153" s="64"/>
      <c r="O153" s="64"/>
      <c r="P153" s="64"/>
      <c r="Q153" s="64"/>
      <c r="R153" s="64"/>
      <c r="S153" s="64"/>
    </row>
    <row r="154" spans="1:19" ht="22.5">
      <c r="A154" s="69"/>
      <c r="B154" s="69"/>
      <c r="C154" s="69">
        <v>4440</v>
      </c>
      <c r="D154" s="70" t="s">
        <v>118</v>
      </c>
      <c r="E154" s="64">
        <v>2516</v>
      </c>
      <c r="F154" s="64">
        <v>3203</v>
      </c>
      <c r="G154" s="64">
        <f t="shared" si="35"/>
        <v>3203</v>
      </c>
      <c r="H154" s="64">
        <v>0</v>
      </c>
      <c r="I154" s="64">
        <f>G154-H154</f>
        <v>3203</v>
      </c>
      <c r="J154" s="64">
        <v>0</v>
      </c>
      <c r="K154" s="64">
        <v>0</v>
      </c>
      <c r="L154" s="64"/>
      <c r="M154" s="64"/>
      <c r="N154" s="64"/>
      <c r="O154" s="64"/>
      <c r="P154" s="64"/>
      <c r="Q154" s="64"/>
      <c r="R154" s="64"/>
      <c r="S154" s="64"/>
    </row>
    <row r="155" spans="1:19" ht="11.25">
      <c r="A155" s="71">
        <v>801</v>
      </c>
      <c r="B155" s="71">
        <v>80110</v>
      </c>
      <c r="C155" s="72"/>
      <c r="D155" s="73" t="s">
        <v>324</v>
      </c>
      <c r="E155" s="74">
        <f aca="true" t="shared" si="36" ref="E155:S155">SUM(E156:E165)</f>
        <v>273574</v>
      </c>
      <c r="F155" s="74">
        <f t="shared" si="36"/>
        <v>288317</v>
      </c>
      <c r="G155" s="74">
        <f t="shared" si="36"/>
        <v>288317</v>
      </c>
      <c r="H155" s="74">
        <f t="shared" si="36"/>
        <v>252955</v>
      </c>
      <c r="I155" s="74">
        <f t="shared" si="36"/>
        <v>17242</v>
      </c>
      <c r="J155" s="74">
        <f t="shared" si="36"/>
        <v>0</v>
      </c>
      <c r="K155" s="74">
        <f t="shared" si="36"/>
        <v>18120</v>
      </c>
      <c r="L155" s="74">
        <f t="shared" si="36"/>
        <v>0</v>
      </c>
      <c r="M155" s="74">
        <f t="shared" si="36"/>
        <v>0</v>
      </c>
      <c r="N155" s="74">
        <f t="shared" si="36"/>
        <v>0</v>
      </c>
      <c r="O155" s="74">
        <f t="shared" si="36"/>
        <v>0</v>
      </c>
      <c r="P155" s="74">
        <f t="shared" si="36"/>
        <v>0</v>
      </c>
      <c r="Q155" s="74">
        <f t="shared" si="36"/>
        <v>0</v>
      </c>
      <c r="R155" s="74">
        <f t="shared" si="36"/>
        <v>0</v>
      </c>
      <c r="S155" s="74">
        <f t="shared" si="36"/>
        <v>0</v>
      </c>
    </row>
    <row r="156" spans="1:19" ht="11.25">
      <c r="A156" s="69"/>
      <c r="B156" s="69"/>
      <c r="C156" s="69">
        <v>3020</v>
      </c>
      <c r="D156" s="75" t="s">
        <v>75</v>
      </c>
      <c r="E156" s="59">
        <v>15554</v>
      </c>
      <c r="F156" s="59">
        <v>18120</v>
      </c>
      <c r="G156" s="64">
        <f aca="true" t="shared" si="37" ref="G156:G165">F156</f>
        <v>18120</v>
      </c>
      <c r="H156" s="64">
        <v>0</v>
      </c>
      <c r="I156" s="64">
        <v>0</v>
      </c>
      <c r="J156" s="64">
        <v>0</v>
      </c>
      <c r="K156" s="64">
        <f>F156</f>
        <v>18120</v>
      </c>
      <c r="L156" s="64"/>
      <c r="M156" s="64"/>
      <c r="N156" s="64"/>
      <c r="O156" s="64"/>
      <c r="P156" s="64"/>
      <c r="Q156" s="64"/>
      <c r="R156" s="64"/>
      <c r="S156" s="64"/>
    </row>
    <row r="157" spans="1:19" ht="11.25">
      <c r="A157" s="69"/>
      <c r="B157" s="69"/>
      <c r="C157" s="69">
        <v>4010</v>
      </c>
      <c r="D157" s="75" t="s">
        <v>77</v>
      </c>
      <c r="E157" s="59">
        <v>189972</v>
      </c>
      <c r="F157" s="59">
        <v>197492</v>
      </c>
      <c r="G157" s="64">
        <f t="shared" si="37"/>
        <v>197492</v>
      </c>
      <c r="H157" s="64">
        <f>G157</f>
        <v>197492</v>
      </c>
      <c r="I157" s="64">
        <f>G157-H157</f>
        <v>0</v>
      </c>
      <c r="J157" s="64">
        <v>0</v>
      </c>
      <c r="K157" s="64">
        <v>0</v>
      </c>
      <c r="L157" s="64"/>
      <c r="M157" s="64"/>
      <c r="N157" s="64"/>
      <c r="O157" s="64"/>
      <c r="P157" s="64"/>
      <c r="Q157" s="64"/>
      <c r="R157" s="64"/>
      <c r="S157" s="64"/>
    </row>
    <row r="158" spans="1:19" ht="11.25">
      <c r="A158" s="69"/>
      <c r="B158" s="69"/>
      <c r="C158" s="69">
        <v>4040</v>
      </c>
      <c r="D158" s="75" t="s">
        <v>80</v>
      </c>
      <c r="E158" s="59">
        <v>13716</v>
      </c>
      <c r="F158" s="59">
        <v>14816</v>
      </c>
      <c r="G158" s="64">
        <f t="shared" si="37"/>
        <v>14816</v>
      </c>
      <c r="H158" s="64">
        <f>G158</f>
        <v>14816</v>
      </c>
      <c r="I158" s="64">
        <f>G158-H158</f>
        <v>0</v>
      </c>
      <c r="J158" s="64">
        <v>0</v>
      </c>
      <c r="K158" s="64">
        <v>0</v>
      </c>
      <c r="L158" s="64"/>
      <c r="M158" s="64"/>
      <c r="N158" s="64"/>
      <c r="O158" s="64"/>
      <c r="P158" s="64"/>
      <c r="Q158" s="64"/>
      <c r="R158" s="64"/>
      <c r="S158" s="64"/>
    </row>
    <row r="159" spans="1:19" ht="11.25">
      <c r="A159" s="69"/>
      <c r="B159" s="69"/>
      <c r="C159" s="69">
        <v>4110</v>
      </c>
      <c r="D159" s="75" t="s">
        <v>83</v>
      </c>
      <c r="E159" s="59">
        <v>33691</v>
      </c>
      <c r="F159" s="59">
        <v>35002</v>
      </c>
      <c r="G159" s="64">
        <f t="shared" si="37"/>
        <v>35002</v>
      </c>
      <c r="H159" s="64">
        <f>G159</f>
        <v>35002</v>
      </c>
      <c r="I159" s="64">
        <f>G159-H159</f>
        <v>0</v>
      </c>
      <c r="J159" s="64">
        <v>0</v>
      </c>
      <c r="K159" s="64">
        <v>0</v>
      </c>
      <c r="L159" s="64"/>
      <c r="M159" s="64"/>
      <c r="N159" s="64"/>
      <c r="O159" s="64"/>
      <c r="P159" s="64"/>
      <c r="Q159" s="64"/>
      <c r="R159" s="64"/>
      <c r="S159" s="64"/>
    </row>
    <row r="160" spans="1:19" ht="11.25">
      <c r="A160" s="69"/>
      <c r="B160" s="69"/>
      <c r="C160" s="69">
        <v>4120</v>
      </c>
      <c r="D160" s="75" t="s">
        <v>86</v>
      </c>
      <c r="E160" s="59">
        <v>5360</v>
      </c>
      <c r="F160" s="59">
        <v>5645</v>
      </c>
      <c r="G160" s="64">
        <f t="shared" si="37"/>
        <v>5645</v>
      </c>
      <c r="H160" s="64">
        <f>G160</f>
        <v>5645</v>
      </c>
      <c r="I160" s="64">
        <f>G160-H160</f>
        <v>0</v>
      </c>
      <c r="J160" s="64">
        <v>0</v>
      </c>
      <c r="K160" s="64">
        <v>0</v>
      </c>
      <c r="L160" s="64"/>
      <c r="M160" s="64"/>
      <c r="N160" s="64"/>
      <c r="O160" s="64"/>
      <c r="P160" s="64"/>
      <c r="Q160" s="64"/>
      <c r="R160" s="64"/>
      <c r="S160" s="64"/>
    </row>
    <row r="161" spans="1:19" ht="11.25">
      <c r="A161" s="69"/>
      <c r="B161" s="69"/>
      <c r="C161" s="69">
        <v>4210</v>
      </c>
      <c r="D161" s="75" t="s">
        <v>61</v>
      </c>
      <c r="E161" s="59">
        <v>1000</v>
      </c>
      <c r="F161" s="59">
        <f>1300</f>
        <v>1300</v>
      </c>
      <c r="G161" s="64">
        <f t="shared" si="37"/>
        <v>1300</v>
      </c>
      <c r="H161" s="64">
        <v>0</v>
      </c>
      <c r="I161" s="64">
        <f>G161-H161</f>
        <v>1300</v>
      </c>
      <c r="J161" s="64">
        <v>0</v>
      </c>
      <c r="K161" s="64">
        <v>0</v>
      </c>
      <c r="L161" s="64"/>
      <c r="M161" s="64"/>
      <c r="N161" s="64"/>
      <c r="O161" s="64"/>
      <c r="P161" s="64"/>
      <c r="Q161" s="64"/>
      <c r="R161" s="64"/>
      <c r="S161" s="64"/>
    </row>
    <row r="162" spans="1:19" ht="22.5">
      <c r="A162" s="69"/>
      <c r="B162" s="69"/>
      <c r="C162" s="69">
        <v>4240</v>
      </c>
      <c r="D162" s="70" t="s">
        <v>295</v>
      </c>
      <c r="E162" s="59">
        <v>500</v>
      </c>
      <c r="F162" s="59">
        <v>500</v>
      </c>
      <c r="G162" s="59">
        <f t="shared" si="37"/>
        <v>500</v>
      </c>
      <c r="H162" s="59">
        <v>0</v>
      </c>
      <c r="I162" s="59">
        <f>G162</f>
        <v>500</v>
      </c>
      <c r="J162" s="64">
        <v>0</v>
      </c>
      <c r="K162" s="64">
        <v>0</v>
      </c>
      <c r="L162" s="64"/>
      <c r="M162" s="64"/>
      <c r="N162" s="64"/>
      <c r="O162" s="64"/>
      <c r="P162" s="64"/>
      <c r="Q162" s="64"/>
      <c r="R162" s="64"/>
      <c r="S162" s="64"/>
    </row>
    <row r="163" spans="1:19" ht="11.25">
      <c r="A163" s="69"/>
      <c r="B163" s="69"/>
      <c r="C163" s="69">
        <v>4410</v>
      </c>
      <c r="D163" s="75" t="s">
        <v>112</v>
      </c>
      <c r="E163" s="59">
        <v>500</v>
      </c>
      <c r="F163" s="59">
        <f>800</f>
        <v>800</v>
      </c>
      <c r="G163" s="64">
        <f t="shared" si="37"/>
        <v>800</v>
      </c>
      <c r="H163" s="64">
        <v>0</v>
      </c>
      <c r="I163" s="64">
        <f>G163-H163</f>
        <v>800</v>
      </c>
      <c r="J163" s="64">
        <v>0</v>
      </c>
      <c r="K163" s="64">
        <v>0</v>
      </c>
      <c r="L163" s="64"/>
      <c r="M163" s="64"/>
      <c r="N163" s="64"/>
      <c r="O163" s="64"/>
      <c r="P163" s="64"/>
      <c r="Q163" s="64"/>
      <c r="R163" s="64"/>
      <c r="S163" s="64"/>
    </row>
    <row r="164" spans="1:19" ht="22.5">
      <c r="A164" s="69"/>
      <c r="B164" s="69"/>
      <c r="C164" s="69">
        <v>4440</v>
      </c>
      <c r="D164" s="70" t="s">
        <v>118</v>
      </c>
      <c r="E164" s="59">
        <v>13081</v>
      </c>
      <c r="F164" s="59">
        <v>14642</v>
      </c>
      <c r="G164" s="59">
        <f t="shared" si="37"/>
        <v>14642</v>
      </c>
      <c r="H164" s="59">
        <v>0</v>
      </c>
      <c r="I164" s="59">
        <f>G164-H164</f>
        <v>14642</v>
      </c>
      <c r="J164" s="64">
        <v>0</v>
      </c>
      <c r="K164" s="64">
        <v>0</v>
      </c>
      <c r="L164" s="64"/>
      <c r="M164" s="64"/>
      <c r="N164" s="64"/>
      <c r="O164" s="64"/>
      <c r="P164" s="64"/>
      <c r="Q164" s="64"/>
      <c r="R164" s="64"/>
      <c r="S164" s="64"/>
    </row>
    <row r="165" spans="1:19" ht="45">
      <c r="A165" s="69"/>
      <c r="B165" s="69"/>
      <c r="C165" s="69">
        <v>4740</v>
      </c>
      <c r="D165" s="70" t="s">
        <v>677</v>
      </c>
      <c r="E165" s="59">
        <v>200</v>
      </c>
      <c r="F165" s="59">
        <v>0</v>
      </c>
      <c r="G165" s="59">
        <f t="shared" si="37"/>
        <v>0</v>
      </c>
      <c r="H165" s="59">
        <v>0</v>
      </c>
      <c r="I165" s="59">
        <v>0</v>
      </c>
      <c r="J165" s="64">
        <v>0</v>
      </c>
      <c r="K165" s="64">
        <v>0</v>
      </c>
      <c r="L165" s="64"/>
      <c r="M165" s="64"/>
      <c r="N165" s="64"/>
      <c r="O165" s="64"/>
      <c r="P165" s="64"/>
      <c r="Q165" s="64"/>
      <c r="R165" s="64"/>
      <c r="S165" s="64"/>
    </row>
    <row r="166" spans="1:19" ht="11.25">
      <c r="A166" s="71">
        <v>801</v>
      </c>
      <c r="B166" s="71">
        <v>80146</v>
      </c>
      <c r="C166" s="72"/>
      <c r="D166" s="73" t="s">
        <v>382</v>
      </c>
      <c r="E166" s="74">
        <f aca="true" t="shared" si="38" ref="E166:S166">SUM(E167:E169)</f>
        <v>5600</v>
      </c>
      <c r="F166" s="74">
        <f t="shared" si="38"/>
        <v>5993</v>
      </c>
      <c r="G166" s="74">
        <f t="shared" si="38"/>
        <v>5993</v>
      </c>
      <c r="H166" s="74">
        <f t="shared" si="38"/>
        <v>0</v>
      </c>
      <c r="I166" s="74">
        <f t="shared" si="38"/>
        <v>5993</v>
      </c>
      <c r="J166" s="74">
        <f t="shared" si="38"/>
        <v>0</v>
      </c>
      <c r="K166" s="74">
        <f t="shared" si="38"/>
        <v>0</v>
      </c>
      <c r="L166" s="74">
        <f t="shared" si="38"/>
        <v>0</v>
      </c>
      <c r="M166" s="74">
        <f t="shared" si="38"/>
        <v>0</v>
      </c>
      <c r="N166" s="74">
        <f t="shared" si="38"/>
        <v>0</v>
      </c>
      <c r="O166" s="74">
        <f t="shared" si="38"/>
        <v>0</v>
      </c>
      <c r="P166" s="74">
        <f t="shared" si="38"/>
        <v>0</v>
      </c>
      <c r="Q166" s="74">
        <f t="shared" si="38"/>
        <v>0</v>
      </c>
      <c r="R166" s="74">
        <f t="shared" si="38"/>
        <v>0</v>
      </c>
      <c r="S166" s="74">
        <f t="shared" si="38"/>
        <v>0</v>
      </c>
    </row>
    <row r="167" spans="1:19" ht="11.25">
      <c r="A167" s="69"/>
      <c r="B167" s="69"/>
      <c r="C167" s="69">
        <v>4210</v>
      </c>
      <c r="D167" s="75" t="s">
        <v>61</v>
      </c>
      <c r="E167" s="64">
        <v>1000</v>
      </c>
      <c r="F167" s="64">
        <v>1000</v>
      </c>
      <c r="G167" s="64">
        <f>F167</f>
        <v>1000</v>
      </c>
      <c r="H167" s="64">
        <v>0</v>
      </c>
      <c r="I167" s="64">
        <f>G167</f>
        <v>1000</v>
      </c>
      <c r="J167" s="64">
        <v>0</v>
      </c>
      <c r="K167" s="64">
        <v>0</v>
      </c>
      <c r="L167" s="64"/>
      <c r="M167" s="64"/>
      <c r="N167" s="64"/>
      <c r="O167" s="64"/>
      <c r="P167" s="64"/>
      <c r="Q167" s="64"/>
      <c r="R167" s="64"/>
      <c r="S167" s="64"/>
    </row>
    <row r="168" spans="1:19" ht="11.25">
      <c r="A168" s="69"/>
      <c r="B168" s="69"/>
      <c r="C168" s="69">
        <v>4300</v>
      </c>
      <c r="D168" s="75" t="s">
        <v>64</v>
      </c>
      <c r="E168" s="64">
        <v>4200</v>
      </c>
      <c r="F168" s="64">
        <v>4493</v>
      </c>
      <c r="G168" s="64">
        <f>F168</f>
        <v>4493</v>
      </c>
      <c r="H168" s="64">
        <v>0</v>
      </c>
      <c r="I168" s="64">
        <f>G168</f>
        <v>4493</v>
      </c>
      <c r="J168" s="64">
        <v>0</v>
      </c>
      <c r="K168" s="64">
        <v>0</v>
      </c>
      <c r="L168" s="64"/>
      <c r="M168" s="64"/>
      <c r="N168" s="64"/>
      <c r="O168" s="64"/>
      <c r="P168" s="64"/>
      <c r="Q168" s="64"/>
      <c r="R168" s="64"/>
      <c r="S168" s="64"/>
    </row>
    <row r="169" spans="1:19" ht="11.25">
      <c r="A169" s="69"/>
      <c r="B169" s="69"/>
      <c r="C169" s="69">
        <v>4410</v>
      </c>
      <c r="D169" s="75" t="s">
        <v>112</v>
      </c>
      <c r="E169" s="64">
        <v>400</v>
      </c>
      <c r="F169" s="64">
        <v>500</v>
      </c>
      <c r="G169" s="64">
        <f>F169</f>
        <v>500</v>
      </c>
      <c r="H169" s="64">
        <v>0</v>
      </c>
      <c r="I169" s="64">
        <f>G169</f>
        <v>500</v>
      </c>
      <c r="J169" s="64">
        <v>0</v>
      </c>
      <c r="K169" s="64">
        <v>0</v>
      </c>
      <c r="L169" s="64"/>
      <c r="M169" s="64"/>
      <c r="N169" s="64"/>
      <c r="O169" s="64"/>
      <c r="P169" s="64"/>
      <c r="Q169" s="64"/>
      <c r="R169" s="64"/>
      <c r="S169" s="64"/>
    </row>
    <row r="170" spans="1:19" ht="11.25">
      <c r="A170" s="71">
        <v>801</v>
      </c>
      <c r="B170" s="71">
        <v>80195</v>
      </c>
      <c r="C170" s="72"/>
      <c r="D170" s="73" t="s">
        <v>58</v>
      </c>
      <c r="E170" s="74">
        <f aca="true" t="shared" si="39" ref="E170:S170">SUM(E171)</f>
        <v>5743</v>
      </c>
      <c r="F170" s="74">
        <f t="shared" si="39"/>
        <v>5744</v>
      </c>
      <c r="G170" s="74">
        <f t="shared" si="39"/>
        <v>5744</v>
      </c>
      <c r="H170" s="74">
        <f t="shared" si="39"/>
        <v>0</v>
      </c>
      <c r="I170" s="74">
        <f t="shared" si="39"/>
        <v>5744</v>
      </c>
      <c r="J170" s="74">
        <f t="shared" si="39"/>
        <v>0</v>
      </c>
      <c r="K170" s="74">
        <f t="shared" si="39"/>
        <v>0</v>
      </c>
      <c r="L170" s="74">
        <f t="shared" si="39"/>
        <v>0</v>
      </c>
      <c r="M170" s="74">
        <f t="shared" si="39"/>
        <v>0</v>
      </c>
      <c r="N170" s="74">
        <f t="shared" si="39"/>
        <v>0</v>
      </c>
      <c r="O170" s="74">
        <f t="shared" si="39"/>
        <v>0</v>
      </c>
      <c r="P170" s="74">
        <f t="shared" si="39"/>
        <v>0</v>
      </c>
      <c r="Q170" s="74">
        <f t="shared" si="39"/>
        <v>0</v>
      </c>
      <c r="R170" s="74">
        <f t="shared" si="39"/>
        <v>0</v>
      </c>
      <c r="S170" s="74">
        <f t="shared" si="39"/>
        <v>0</v>
      </c>
    </row>
    <row r="171" spans="1:19" ht="22.5">
      <c r="A171" s="79"/>
      <c r="B171" s="79"/>
      <c r="C171" s="69">
        <v>4440</v>
      </c>
      <c r="D171" s="70" t="s">
        <v>118</v>
      </c>
      <c r="E171" s="59">
        <v>5743</v>
      </c>
      <c r="F171" s="59">
        <v>5744</v>
      </c>
      <c r="G171" s="59">
        <f>F171</f>
        <v>5744</v>
      </c>
      <c r="H171" s="59">
        <v>0</v>
      </c>
      <c r="I171" s="59">
        <f>G171</f>
        <v>5744</v>
      </c>
      <c r="J171" s="64">
        <v>0</v>
      </c>
      <c r="K171" s="64">
        <v>0</v>
      </c>
      <c r="L171" s="64"/>
      <c r="M171" s="64"/>
      <c r="N171" s="64"/>
      <c r="O171" s="64"/>
      <c r="P171" s="64"/>
      <c r="Q171" s="64"/>
      <c r="R171" s="64"/>
      <c r="S171" s="64"/>
    </row>
    <row r="172" spans="1:19" ht="11.25">
      <c r="A172" s="91"/>
      <c r="B172" s="91"/>
      <c r="C172" s="92"/>
      <c r="D172" s="101" t="s">
        <v>681</v>
      </c>
      <c r="E172" s="102">
        <f aca="true" t="shared" si="40" ref="E172:S172">E170+E166+E155+E147+E126</f>
        <v>1137164</v>
      </c>
      <c r="F172" s="102">
        <f t="shared" si="40"/>
        <v>1118435</v>
      </c>
      <c r="G172" s="102">
        <f t="shared" si="40"/>
        <v>1118435</v>
      </c>
      <c r="H172" s="102">
        <f t="shared" si="40"/>
        <v>904345</v>
      </c>
      <c r="I172" s="102">
        <f t="shared" si="40"/>
        <v>153209</v>
      </c>
      <c r="J172" s="102">
        <f t="shared" si="40"/>
        <v>0</v>
      </c>
      <c r="K172" s="102">
        <f t="shared" si="40"/>
        <v>60881</v>
      </c>
      <c r="L172" s="102">
        <f t="shared" si="40"/>
        <v>0</v>
      </c>
      <c r="M172" s="102">
        <f t="shared" si="40"/>
        <v>0</v>
      </c>
      <c r="N172" s="102">
        <f t="shared" si="40"/>
        <v>0</v>
      </c>
      <c r="O172" s="102">
        <f t="shared" si="40"/>
        <v>0</v>
      </c>
      <c r="P172" s="102">
        <f t="shared" si="40"/>
        <v>0</v>
      </c>
      <c r="Q172" s="102">
        <f t="shared" si="40"/>
        <v>0</v>
      </c>
      <c r="R172" s="102">
        <f t="shared" si="40"/>
        <v>0</v>
      </c>
      <c r="S172" s="102">
        <f t="shared" si="40"/>
        <v>0</v>
      </c>
    </row>
    <row r="173" spans="1:19" ht="11.25">
      <c r="A173" s="71">
        <v>852</v>
      </c>
      <c r="B173" s="71">
        <v>85295</v>
      </c>
      <c r="C173" s="71"/>
      <c r="D173" s="95" t="s">
        <v>58</v>
      </c>
      <c r="E173" s="74">
        <f aca="true" t="shared" si="41" ref="E173:S173">SUM(E174:E179)</f>
        <v>5260.03</v>
      </c>
      <c r="F173" s="74">
        <f t="shared" si="41"/>
        <v>0</v>
      </c>
      <c r="G173" s="74">
        <f t="shared" si="41"/>
        <v>0</v>
      </c>
      <c r="H173" s="74">
        <f t="shared" si="41"/>
        <v>0</v>
      </c>
      <c r="I173" s="74">
        <f t="shared" si="41"/>
        <v>0</v>
      </c>
      <c r="J173" s="74">
        <f t="shared" si="41"/>
        <v>0</v>
      </c>
      <c r="K173" s="74">
        <f t="shared" si="41"/>
        <v>0</v>
      </c>
      <c r="L173" s="74">
        <f t="shared" si="41"/>
        <v>0</v>
      </c>
      <c r="M173" s="74">
        <f t="shared" si="41"/>
        <v>0</v>
      </c>
      <c r="N173" s="74">
        <f t="shared" si="41"/>
        <v>0</v>
      </c>
      <c r="O173" s="74">
        <f t="shared" si="41"/>
        <v>0</v>
      </c>
      <c r="P173" s="74">
        <f t="shared" si="41"/>
        <v>0</v>
      </c>
      <c r="Q173" s="74">
        <f t="shared" si="41"/>
        <v>0</v>
      </c>
      <c r="R173" s="74">
        <f t="shared" si="41"/>
        <v>0</v>
      </c>
      <c r="S173" s="74">
        <f t="shared" si="41"/>
        <v>0</v>
      </c>
    </row>
    <row r="174" spans="1:19" ht="11.25">
      <c r="A174" s="81"/>
      <c r="B174" s="81"/>
      <c r="C174" s="96">
        <v>4113</v>
      </c>
      <c r="D174" s="111" t="s">
        <v>83</v>
      </c>
      <c r="E174" s="85">
        <v>178</v>
      </c>
      <c r="F174" s="85">
        <v>0</v>
      </c>
      <c r="G174" s="85">
        <f aca="true" t="shared" si="42" ref="G174:H176">F174</f>
        <v>0</v>
      </c>
      <c r="H174" s="85">
        <f t="shared" si="42"/>
        <v>0</v>
      </c>
      <c r="I174" s="85">
        <v>0</v>
      </c>
      <c r="J174" s="85">
        <f>I174</f>
        <v>0</v>
      </c>
      <c r="K174" s="85">
        <v>0</v>
      </c>
      <c r="L174" s="85"/>
      <c r="M174" s="85"/>
      <c r="N174" s="85"/>
      <c r="O174" s="85"/>
      <c r="P174" s="85"/>
      <c r="Q174" s="85"/>
      <c r="R174" s="85"/>
      <c r="S174" s="85"/>
    </row>
    <row r="175" spans="1:19" ht="11.25">
      <c r="A175" s="81"/>
      <c r="B175" s="81"/>
      <c r="C175" s="96">
        <v>4123</v>
      </c>
      <c r="D175" s="75" t="s">
        <v>86</v>
      </c>
      <c r="E175" s="85">
        <v>5</v>
      </c>
      <c r="F175" s="85">
        <v>0</v>
      </c>
      <c r="G175" s="85">
        <f t="shared" si="42"/>
        <v>0</v>
      </c>
      <c r="H175" s="85">
        <f t="shared" si="42"/>
        <v>0</v>
      </c>
      <c r="I175" s="85">
        <v>0</v>
      </c>
      <c r="J175" s="85">
        <f>I175</f>
        <v>0</v>
      </c>
      <c r="K175" s="85">
        <v>0</v>
      </c>
      <c r="L175" s="85"/>
      <c r="M175" s="85"/>
      <c r="N175" s="85"/>
      <c r="O175" s="85"/>
      <c r="P175" s="85"/>
      <c r="Q175" s="85"/>
      <c r="R175" s="85"/>
      <c r="S175" s="85"/>
    </row>
    <row r="176" spans="1:19" ht="11.25">
      <c r="A176" s="70"/>
      <c r="B176" s="70"/>
      <c r="C176" s="80">
        <v>4173</v>
      </c>
      <c r="D176" s="70" t="s">
        <v>89</v>
      </c>
      <c r="E176" s="64">
        <v>1608</v>
      </c>
      <c r="F176" s="64">
        <v>0</v>
      </c>
      <c r="G176" s="85">
        <f t="shared" si="42"/>
        <v>0</v>
      </c>
      <c r="H176" s="85">
        <f t="shared" si="42"/>
        <v>0</v>
      </c>
      <c r="I176" s="64">
        <v>0</v>
      </c>
      <c r="J176" s="85">
        <f>I176</f>
        <v>0</v>
      </c>
      <c r="K176" s="64">
        <v>0</v>
      </c>
      <c r="L176" s="64"/>
      <c r="M176" s="64"/>
      <c r="N176" s="64"/>
      <c r="O176" s="64"/>
      <c r="P176" s="64"/>
      <c r="Q176" s="64"/>
      <c r="R176" s="64"/>
      <c r="S176" s="64"/>
    </row>
    <row r="177" spans="1:19" ht="11.25">
      <c r="A177" s="100"/>
      <c r="B177" s="100"/>
      <c r="C177" s="69">
        <v>4213</v>
      </c>
      <c r="D177" s="75" t="s">
        <v>61</v>
      </c>
      <c r="E177" s="64">
        <v>1327.03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/>
      <c r="M177" s="64"/>
      <c r="N177" s="64"/>
      <c r="O177" s="64"/>
      <c r="P177" s="64"/>
      <c r="Q177" s="64"/>
      <c r="R177" s="64"/>
      <c r="S177" s="64"/>
    </row>
    <row r="178" spans="1:19" ht="11.25">
      <c r="A178" s="100"/>
      <c r="B178" s="100"/>
      <c r="C178" s="80">
        <v>4273</v>
      </c>
      <c r="D178" s="75" t="s">
        <v>96</v>
      </c>
      <c r="E178" s="64">
        <v>1000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/>
      <c r="M178" s="64"/>
      <c r="N178" s="64"/>
      <c r="O178" s="64"/>
      <c r="P178" s="64"/>
      <c r="Q178" s="64"/>
      <c r="R178" s="64"/>
      <c r="S178" s="64"/>
    </row>
    <row r="179" spans="1:19" ht="11.25">
      <c r="A179" s="100"/>
      <c r="B179" s="100"/>
      <c r="C179" s="80">
        <v>4303</v>
      </c>
      <c r="D179" s="70" t="s">
        <v>64</v>
      </c>
      <c r="E179" s="64">
        <v>1142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/>
      <c r="M179" s="64"/>
      <c r="N179" s="64"/>
      <c r="O179" s="64"/>
      <c r="P179" s="64"/>
      <c r="Q179" s="64"/>
      <c r="R179" s="64"/>
      <c r="S179" s="64"/>
    </row>
    <row r="180" spans="1:19" ht="11.25">
      <c r="A180" s="91"/>
      <c r="B180" s="91"/>
      <c r="C180" s="92"/>
      <c r="D180" s="101" t="s">
        <v>682</v>
      </c>
      <c r="E180" s="102">
        <f aca="true" t="shared" si="43" ref="E180:S180">E173</f>
        <v>5260.03</v>
      </c>
      <c r="F180" s="102">
        <f t="shared" si="43"/>
        <v>0</v>
      </c>
      <c r="G180" s="102">
        <f t="shared" si="43"/>
        <v>0</v>
      </c>
      <c r="H180" s="102">
        <f t="shared" si="43"/>
        <v>0</v>
      </c>
      <c r="I180" s="102">
        <f t="shared" si="43"/>
        <v>0</v>
      </c>
      <c r="J180" s="102">
        <f t="shared" si="43"/>
        <v>0</v>
      </c>
      <c r="K180" s="102">
        <f t="shared" si="43"/>
        <v>0</v>
      </c>
      <c r="L180" s="102">
        <f t="shared" si="43"/>
        <v>0</v>
      </c>
      <c r="M180" s="102">
        <f t="shared" si="43"/>
        <v>0</v>
      </c>
      <c r="N180" s="102">
        <f t="shared" si="43"/>
        <v>0</v>
      </c>
      <c r="O180" s="102">
        <f t="shared" si="43"/>
        <v>0</v>
      </c>
      <c r="P180" s="102">
        <f t="shared" si="43"/>
        <v>0</v>
      </c>
      <c r="Q180" s="102">
        <f t="shared" si="43"/>
        <v>0</v>
      </c>
      <c r="R180" s="102">
        <f t="shared" si="43"/>
        <v>0</v>
      </c>
      <c r="S180" s="102">
        <f t="shared" si="43"/>
        <v>0</v>
      </c>
    </row>
    <row r="181" spans="1:19" ht="11.25">
      <c r="A181" s="71">
        <v>854</v>
      </c>
      <c r="B181" s="71">
        <v>85401</v>
      </c>
      <c r="C181" s="72"/>
      <c r="D181" s="73" t="s">
        <v>529</v>
      </c>
      <c r="E181" s="74">
        <f aca="true" t="shared" si="44" ref="E181:S181">SUM(E182:E187)</f>
        <v>25709</v>
      </c>
      <c r="F181" s="74">
        <f t="shared" si="44"/>
        <v>29569</v>
      </c>
      <c r="G181" s="74">
        <f t="shared" si="44"/>
        <v>29569</v>
      </c>
      <c r="H181" s="74">
        <f t="shared" si="44"/>
        <v>24822</v>
      </c>
      <c r="I181" s="74">
        <f t="shared" si="44"/>
        <v>1561</v>
      </c>
      <c r="J181" s="74">
        <f t="shared" si="44"/>
        <v>0</v>
      </c>
      <c r="K181" s="74">
        <f t="shared" si="44"/>
        <v>3186</v>
      </c>
      <c r="L181" s="74">
        <f t="shared" si="44"/>
        <v>0</v>
      </c>
      <c r="M181" s="74">
        <f t="shared" si="44"/>
        <v>0</v>
      </c>
      <c r="N181" s="74">
        <f t="shared" si="44"/>
        <v>0</v>
      </c>
      <c r="O181" s="74">
        <f t="shared" si="44"/>
        <v>0</v>
      </c>
      <c r="P181" s="74">
        <f t="shared" si="44"/>
        <v>0</v>
      </c>
      <c r="Q181" s="74">
        <f t="shared" si="44"/>
        <v>0</v>
      </c>
      <c r="R181" s="74">
        <f t="shared" si="44"/>
        <v>0</v>
      </c>
      <c r="S181" s="74">
        <f t="shared" si="44"/>
        <v>0</v>
      </c>
    </row>
    <row r="182" spans="1:19" ht="11.25">
      <c r="A182" s="69"/>
      <c r="B182" s="69"/>
      <c r="C182" s="69">
        <v>3020</v>
      </c>
      <c r="D182" s="75" t="s">
        <v>75</v>
      </c>
      <c r="E182" s="64">
        <v>2849</v>
      </c>
      <c r="F182" s="64">
        <v>3186</v>
      </c>
      <c r="G182" s="64">
        <f aca="true" t="shared" si="45" ref="G182:G187">F182</f>
        <v>3186</v>
      </c>
      <c r="H182" s="64">
        <v>0</v>
      </c>
      <c r="I182" s="64">
        <v>0</v>
      </c>
      <c r="J182" s="85">
        <f>I182</f>
        <v>0</v>
      </c>
      <c r="K182" s="85">
        <f>F182</f>
        <v>3186</v>
      </c>
      <c r="L182" s="64"/>
      <c r="M182" s="64"/>
      <c r="N182" s="64"/>
      <c r="O182" s="64"/>
      <c r="P182" s="64"/>
      <c r="Q182" s="64"/>
      <c r="R182" s="64"/>
      <c r="S182" s="64"/>
    </row>
    <row r="183" spans="1:19" ht="11.25">
      <c r="A183" s="69"/>
      <c r="B183" s="69"/>
      <c r="C183" s="69">
        <v>4010</v>
      </c>
      <c r="D183" s="75" t="s">
        <v>77</v>
      </c>
      <c r="E183" s="64">
        <v>16435</v>
      </c>
      <c r="F183" s="64">
        <v>19180</v>
      </c>
      <c r="G183" s="64">
        <f t="shared" si="45"/>
        <v>19180</v>
      </c>
      <c r="H183" s="64">
        <f>G183</f>
        <v>19180</v>
      </c>
      <c r="I183" s="64">
        <f>G183-H183</f>
        <v>0</v>
      </c>
      <c r="J183" s="85">
        <f>I183</f>
        <v>0</v>
      </c>
      <c r="K183" s="85">
        <v>0</v>
      </c>
      <c r="L183" s="64"/>
      <c r="M183" s="64"/>
      <c r="N183" s="64"/>
      <c r="O183" s="64"/>
      <c r="P183" s="64"/>
      <c r="Q183" s="64"/>
      <c r="R183" s="64"/>
      <c r="S183" s="64"/>
    </row>
    <row r="184" spans="1:19" ht="11.25">
      <c r="A184" s="69"/>
      <c r="B184" s="69"/>
      <c r="C184" s="69">
        <v>4040</v>
      </c>
      <c r="D184" s="75" t="s">
        <v>80</v>
      </c>
      <c r="E184" s="64">
        <v>1290</v>
      </c>
      <c r="F184" s="64">
        <v>1442</v>
      </c>
      <c r="G184" s="64">
        <f t="shared" si="45"/>
        <v>1442</v>
      </c>
      <c r="H184" s="64">
        <f>G184</f>
        <v>1442</v>
      </c>
      <c r="I184" s="64">
        <f>G184-H184</f>
        <v>0</v>
      </c>
      <c r="J184" s="85">
        <f>I184</f>
        <v>0</v>
      </c>
      <c r="K184" s="64">
        <v>0</v>
      </c>
      <c r="L184" s="64"/>
      <c r="M184" s="64"/>
      <c r="N184" s="64"/>
      <c r="O184" s="64"/>
      <c r="P184" s="64"/>
      <c r="Q184" s="64"/>
      <c r="R184" s="64"/>
      <c r="S184" s="64"/>
    </row>
    <row r="185" spans="1:19" ht="11.25">
      <c r="A185" s="69"/>
      <c r="B185" s="69"/>
      <c r="C185" s="69">
        <v>4110</v>
      </c>
      <c r="D185" s="75" t="s">
        <v>83</v>
      </c>
      <c r="E185" s="64">
        <v>3173</v>
      </c>
      <c r="F185" s="64">
        <v>3617</v>
      </c>
      <c r="G185" s="64">
        <f t="shared" si="45"/>
        <v>3617</v>
      </c>
      <c r="H185" s="64">
        <f>G185</f>
        <v>3617</v>
      </c>
      <c r="I185" s="64">
        <f>G185-H185</f>
        <v>0</v>
      </c>
      <c r="J185" s="64">
        <v>0</v>
      </c>
      <c r="K185" s="64">
        <v>0</v>
      </c>
      <c r="L185" s="64"/>
      <c r="M185" s="64"/>
      <c r="N185" s="64"/>
      <c r="O185" s="64"/>
      <c r="P185" s="64"/>
      <c r="Q185" s="64"/>
      <c r="R185" s="64"/>
      <c r="S185" s="64"/>
    </row>
    <row r="186" spans="1:19" ht="11.25">
      <c r="A186" s="69"/>
      <c r="B186" s="69"/>
      <c r="C186" s="69">
        <v>4120</v>
      </c>
      <c r="D186" s="75" t="s">
        <v>86</v>
      </c>
      <c r="E186" s="64">
        <v>503</v>
      </c>
      <c r="F186" s="64">
        <v>583</v>
      </c>
      <c r="G186" s="64">
        <f t="shared" si="45"/>
        <v>583</v>
      </c>
      <c r="H186" s="64">
        <f>G186</f>
        <v>583</v>
      </c>
      <c r="I186" s="64">
        <f>G186-H186</f>
        <v>0</v>
      </c>
      <c r="J186" s="64">
        <v>0</v>
      </c>
      <c r="K186" s="64">
        <v>0</v>
      </c>
      <c r="L186" s="64"/>
      <c r="M186" s="64"/>
      <c r="N186" s="64"/>
      <c r="O186" s="64"/>
      <c r="P186" s="64"/>
      <c r="Q186" s="64"/>
      <c r="R186" s="64"/>
      <c r="S186" s="64"/>
    </row>
    <row r="187" spans="1:19" ht="22.5">
      <c r="A187" s="100"/>
      <c r="B187" s="100"/>
      <c r="C187" s="69">
        <v>4440</v>
      </c>
      <c r="D187" s="70" t="s">
        <v>118</v>
      </c>
      <c r="E187" s="64">
        <v>1459</v>
      </c>
      <c r="F187" s="64">
        <v>1561</v>
      </c>
      <c r="G187" s="64">
        <f t="shared" si="45"/>
        <v>1561</v>
      </c>
      <c r="H187" s="64">
        <v>0</v>
      </c>
      <c r="I187" s="64">
        <f>G187-H187</f>
        <v>1561</v>
      </c>
      <c r="J187" s="64">
        <v>0</v>
      </c>
      <c r="K187" s="64">
        <v>0</v>
      </c>
      <c r="L187" s="64"/>
      <c r="M187" s="64"/>
      <c r="N187" s="64"/>
      <c r="O187" s="64"/>
      <c r="P187" s="64"/>
      <c r="Q187" s="64"/>
      <c r="R187" s="64"/>
      <c r="S187" s="64"/>
    </row>
    <row r="188" spans="1:19" ht="11.25">
      <c r="A188" s="103">
        <v>854</v>
      </c>
      <c r="B188" s="103">
        <v>85415</v>
      </c>
      <c r="C188" s="72"/>
      <c r="D188" s="73" t="s">
        <v>683</v>
      </c>
      <c r="E188" s="74">
        <f aca="true" t="shared" si="46" ref="E188:S188">E189</f>
        <v>8833</v>
      </c>
      <c r="F188" s="74">
        <f t="shared" si="46"/>
        <v>0</v>
      </c>
      <c r="G188" s="74">
        <f t="shared" si="46"/>
        <v>0</v>
      </c>
      <c r="H188" s="74">
        <f t="shared" si="46"/>
        <v>0</v>
      </c>
      <c r="I188" s="74">
        <f t="shared" si="46"/>
        <v>0</v>
      </c>
      <c r="J188" s="74">
        <f t="shared" si="46"/>
        <v>0</v>
      </c>
      <c r="K188" s="74">
        <f t="shared" si="46"/>
        <v>0</v>
      </c>
      <c r="L188" s="74">
        <f t="shared" si="46"/>
        <v>0</v>
      </c>
      <c r="M188" s="74">
        <f t="shared" si="46"/>
        <v>0</v>
      </c>
      <c r="N188" s="74">
        <f t="shared" si="46"/>
        <v>0</v>
      </c>
      <c r="O188" s="74">
        <f t="shared" si="46"/>
        <v>0</v>
      </c>
      <c r="P188" s="74">
        <f t="shared" si="46"/>
        <v>0</v>
      </c>
      <c r="Q188" s="74">
        <f t="shared" si="46"/>
        <v>0</v>
      </c>
      <c r="R188" s="74">
        <f t="shared" si="46"/>
        <v>0</v>
      </c>
      <c r="S188" s="74">
        <f t="shared" si="46"/>
        <v>0</v>
      </c>
    </row>
    <row r="189" spans="1:19" ht="12.75" customHeight="1">
      <c r="A189" s="100"/>
      <c r="B189" s="100"/>
      <c r="C189" s="69">
        <v>3260</v>
      </c>
      <c r="D189" s="75" t="s">
        <v>684</v>
      </c>
      <c r="E189" s="64">
        <v>8833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/>
      <c r="M189" s="64"/>
      <c r="N189" s="64"/>
      <c r="O189" s="64"/>
      <c r="P189" s="64"/>
      <c r="Q189" s="64"/>
      <c r="R189" s="64"/>
      <c r="S189" s="64"/>
    </row>
    <row r="190" spans="1:19" ht="27.75" customHeight="1">
      <c r="A190" s="91"/>
      <c r="B190" s="91"/>
      <c r="C190" s="92"/>
      <c r="D190" s="101" t="s">
        <v>685</v>
      </c>
      <c r="E190" s="102">
        <f aca="true" t="shared" si="47" ref="E190:S190">E188+E181</f>
        <v>34542</v>
      </c>
      <c r="F190" s="102">
        <f t="shared" si="47"/>
        <v>29569</v>
      </c>
      <c r="G190" s="102">
        <f t="shared" si="47"/>
        <v>29569</v>
      </c>
      <c r="H190" s="102">
        <f t="shared" si="47"/>
        <v>24822</v>
      </c>
      <c r="I190" s="102">
        <f t="shared" si="47"/>
        <v>1561</v>
      </c>
      <c r="J190" s="102">
        <f t="shared" si="47"/>
        <v>0</v>
      </c>
      <c r="K190" s="102">
        <f t="shared" si="47"/>
        <v>3186</v>
      </c>
      <c r="L190" s="102">
        <f t="shared" si="47"/>
        <v>0</v>
      </c>
      <c r="M190" s="102">
        <f t="shared" si="47"/>
        <v>0</v>
      </c>
      <c r="N190" s="102">
        <f t="shared" si="47"/>
        <v>0</v>
      </c>
      <c r="O190" s="102">
        <f t="shared" si="47"/>
        <v>0</v>
      </c>
      <c r="P190" s="102">
        <f t="shared" si="47"/>
        <v>0</v>
      </c>
      <c r="Q190" s="102">
        <f t="shared" si="47"/>
        <v>0</v>
      </c>
      <c r="R190" s="102">
        <f t="shared" si="47"/>
        <v>0</v>
      </c>
      <c r="S190" s="102">
        <f t="shared" si="47"/>
        <v>0</v>
      </c>
    </row>
    <row r="191" spans="1:19" ht="12.75" customHeight="1">
      <c r="A191" s="112" t="s">
        <v>686</v>
      </c>
      <c r="B191" s="112"/>
      <c r="C191" s="112"/>
      <c r="D191" s="112"/>
      <c r="E191" s="105">
        <f aca="true" t="shared" si="48" ref="E191:S191">E190+E180+E172</f>
        <v>1176966.03</v>
      </c>
      <c r="F191" s="105">
        <f t="shared" si="48"/>
        <v>1148004</v>
      </c>
      <c r="G191" s="105">
        <f t="shared" si="48"/>
        <v>1148004</v>
      </c>
      <c r="H191" s="105">
        <f t="shared" si="48"/>
        <v>929167</v>
      </c>
      <c r="I191" s="105">
        <f t="shared" si="48"/>
        <v>154770</v>
      </c>
      <c r="J191" s="105">
        <f t="shared" si="48"/>
        <v>0</v>
      </c>
      <c r="K191" s="105">
        <f t="shared" si="48"/>
        <v>64067</v>
      </c>
      <c r="L191" s="105">
        <f t="shared" si="48"/>
        <v>0</v>
      </c>
      <c r="M191" s="105">
        <f t="shared" si="48"/>
        <v>0</v>
      </c>
      <c r="N191" s="105">
        <f t="shared" si="48"/>
        <v>0</v>
      </c>
      <c r="O191" s="105">
        <f t="shared" si="48"/>
        <v>0</v>
      </c>
      <c r="P191" s="105">
        <f t="shared" si="48"/>
        <v>0</v>
      </c>
      <c r="Q191" s="105">
        <f t="shared" si="48"/>
        <v>0</v>
      </c>
      <c r="R191" s="105">
        <f t="shared" si="48"/>
        <v>0</v>
      </c>
      <c r="S191" s="105">
        <f t="shared" si="48"/>
        <v>0</v>
      </c>
    </row>
    <row r="194" spans="1:20" ht="18">
      <c r="A194" s="33" t="s">
        <v>655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19" ht="12.75" customHeight="1">
      <c r="A195" s="35"/>
      <c r="B195" s="35"/>
      <c r="C195" s="35"/>
      <c r="D195" s="35"/>
      <c r="E195" s="36" t="s">
        <v>689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20" ht="12.75" customHeight="1">
      <c r="A196" s="13"/>
      <c r="B196" s="13"/>
      <c r="C196" s="13"/>
      <c r="D196" s="13"/>
      <c r="E196" s="13"/>
      <c r="F196" s="13"/>
      <c r="G196" s="13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 t="s">
        <v>657</v>
      </c>
      <c r="T196" s="37" t="s">
        <v>658</v>
      </c>
    </row>
    <row r="197" spans="1:20" ht="12.75" customHeight="1">
      <c r="A197" s="38" t="s">
        <v>0</v>
      </c>
      <c r="B197" s="38" t="s">
        <v>1</v>
      </c>
      <c r="C197" s="38" t="s">
        <v>659</v>
      </c>
      <c r="D197" s="38" t="s">
        <v>3</v>
      </c>
      <c r="E197" s="38" t="s">
        <v>660</v>
      </c>
      <c r="F197" s="38" t="s">
        <v>661</v>
      </c>
      <c r="G197" s="38" t="s">
        <v>10</v>
      </c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ht="12.75" customHeight="1">
      <c r="A198" s="38"/>
      <c r="B198" s="38"/>
      <c r="C198" s="38"/>
      <c r="D198" s="38"/>
      <c r="E198" s="38"/>
      <c r="F198" s="38"/>
      <c r="G198" s="39" t="s">
        <v>662</v>
      </c>
      <c r="H198" s="40" t="s">
        <v>7</v>
      </c>
      <c r="I198" s="40"/>
      <c r="J198" s="40"/>
      <c r="K198" s="40"/>
      <c r="L198" s="40"/>
      <c r="M198" s="40"/>
      <c r="N198" s="40"/>
      <c r="O198" s="41"/>
      <c r="P198" s="42" t="s">
        <v>7</v>
      </c>
      <c r="Q198" s="42"/>
      <c r="R198" s="42"/>
      <c r="S198" s="42"/>
      <c r="T198" s="113"/>
    </row>
    <row r="199" spans="1:20" ht="121.5" customHeight="1">
      <c r="A199" s="38"/>
      <c r="B199" s="38"/>
      <c r="C199" s="38"/>
      <c r="D199" s="38"/>
      <c r="E199" s="38"/>
      <c r="F199" s="38"/>
      <c r="G199" s="38"/>
      <c r="H199" s="44" t="s">
        <v>663</v>
      </c>
      <c r="I199" s="44" t="s">
        <v>664</v>
      </c>
      <c r="J199" s="44" t="s">
        <v>665</v>
      </c>
      <c r="K199" s="44" t="s">
        <v>666</v>
      </c>
      <c r="L199" s="44" t="s">
        <v>667</v>
      </c>
      <c r="M199" s="44" t="s">
        <v>668</v>
      </c>
      <c r="N199" s="44" t="s">
        <v>669</v>
      </c>
      <c r="O199" s="45" t="s">
        <v>670</v>
      </c>
      <c r="P199" s="46" t="s">
        <v>671</v>
      </c>
      <c r="Q199" s="46" t="s">
        <v>672</v>
      </c>
      <c r="R199" s="45" t="s">
        <v>673</v>
      </c>
      <c r="S199" s="45" t="s">
        <v>674</v>
      </c>
      <c r="T199" s="113"/>
    </row>
    <row r="200" spans="1:20" ht="11.25">
      <c r="A200" s="47">
        <v>1</v>
      </c>
      <c r="B200" s="47">
        <v>2</v>
      </c>
      <c r="C200" s="47">
        <v>3</v>
      </c>
      <c r="D200" s="47">
        <v>4</v>
      </c>
      <c r="E200" s="47">
        <v>5</v>
      </c>
      <c r="F200" s="47">
        <v>5</v>
      </c>
      <c r="G200" s="47">
        <v>6</v>
      </c>
      <c r="H200" s="47">
        <v>7</v>
      </c>
      <c r="I200" s="47">
        <v>8</v>
      </c>
      <c r="J200" s="47">
        <v>9</v>
      </c>
      <c r="K200" s="47">
        <v>10</v>
      </c>
      <c r="L200" s="47">
        <v>11</v>
      </c>
      <c r="M200" s="47">
        <v>12</v>
      </c>
      <c r="N200" s="47">
        <v>13</v>
      </c>
      <c r="O200" s="47">
        <v>14</v>
      </c>
      <c r="P200" s="47">
        <v>15</v>
      </c>
      <c r="Q200" s="48">
        <v>16</v>
      </c>
      <c r="R200" s="48">
        <v>17</v>
      </c>
      <c r="S200" s="47">
        <v>18</v>
      </c>
      <c r="T200" s="47">
        <v>13</v>
      </c>
    </row>
    <row r="201" spans="1:20" ht="11.25">
      <c r="A201" s="50">
        <v>801</v>
      </c>
      <c r="B201" s="50">
        <v>80101</v>
      </c>
      <c r="C201" s="51"/>
      <c r="D201" s="114" t="s">
        <v>282</v>
      </c>
      <c r="E201" s="53">
        <f aca="true" t="shared" si="49" ref="E201:S201">SUM(E202:E219)</f>
        <v>656059</v>
      </c>
      <c r="F201" s="53">
        <f t="shared" si="49"/>
        <v>660322</v>
      </c>
      <c r="G201" s="53">
        <f t="shared" si="49"/>
        <v>660322</v>
      </c>
      <c r="H201" s="53">
        <f t="shared" si="49"/>
        <v>554760</v>
      </c>
      <c r="I201" s="53">
        <f t="shared" si="49"/>
        <v>65549</v>
      </c>
      <c r="J201" s="53">
        <f t="shared" si="49"/>
        <v>0</v>
      </c>
      <c r="K201" s="53">
        <f t="shared" si="49"/>
        <v>40013</v>
      </c>
      <c r="L201" s="53">
        <f t="shared" si="49"/>
        <v>0</v>
      </c>
      <c r="M201" s="53">
        <f t="shared" si="49"/>
        <v>0</v>
      </c>
      <c r="N201" s="53">
        <f t="shared" si="49"/>
        <v>0</v>
      </c>
      <c r="O201" s="53">
        <f t="shared" si="49"/>
        <v>0</v>
      </c>
      <c r="P201" s="53">
        <f t="shared" si="49"/>
        <v>0</v>
      </c>
      <c r="Q201" s="53">
        <f t="shared" si="49"/>
        <v>0</v>
      </c>
      <c r="R201" s="53">
        <f t="shared" si="49"/>
        <v>0</v>
      </c>
      <c r="S201" s="53">
        <f t="shared" si="49"/>
        <v>0</v>
      </c>
      <c r="T201" s="115"/>
    </row>
    <row r="202" spans="1:20" ht="11.25">
      <c r="A202" s="55"/>
      <c r="B202" s="55"/>
      <c r="C202" s="55">
        <v>3020</v>
      </c>
      <c r="D202" s="56" t="s">
        <v>75</v>
      </c>
      <c r="E202" s="57">
        <v>38652</v>
      </c>
      <c r="F202" s="57">
        <v>40013</v>
      </c>
      <c r="G202" s="59">
        <f aca="true" t="shared" si="50" ref="G202:G219">F202</f>
        <v>40013</v>
      </c>
      <c r="H202" s="57">
        <v>0</v>
      </c>
      <c r="I202" s="59">
        <v>0</v>
      </c>
      <c r="J202" s="85">
        <v>0</v>
      </c>
      <c r="K202" s="59">
        <f>F202</f>
        <v>40013</v>
      </c>
      <c r="L202" s="57"/>
      <c r="M202" s="59"/>
      <c r="N202" s="57"/>
      <c r="O202" s="59"/>
      <c r="P202" s="57"/>
      <c r="Q202" s="59"/>
      <c r="R202" s="57"/>
      <c r="S202" s="59"/>
      <c r="T202" s="116"/>
    </row>
    <row r="203" spans="1:20" ht="11.25">
      <c r="A203" s="55"/>
      <c r="B203" s="55"/>
      <c r="C203" s="55">
        <v>4010</v>
      </c>
      <c r="D203" s="56" t="s">
        <v>77</v>
      </c>
      <c r="E203" s="57">
        <v>387187</v>
      </c>
      <c r="F203" s="57">
        <v>429340</v>
      </c>
      <c r="G203" s="59">
        <f t="shared" si="50"/>
        <v>429340</v>
      </c>
      <c r="H203" s="64">
        <f>G203</f>
        <v>429340</v>
      </c>
      <c r="I203" s="59">
        <f aca="true" t="shared" si="51" ref="I203:I219">G203-H203</f>
        <v>0</v>
      </c>
      <c r="J203" s="85">
        <f>I203</f>
        <v>0</v>
      </c>
      <c r="K203" s="85">
        <v>0</v>
      </c>
      <c r="L203" s="64"/>
      <c r="M203" s="64"/>
      <c r="N203" s="64"/>
      <c r="O203" s="64"/>
      <c r="P203" s="64"/>
      <c r="Q203" s="64"/>
      <c r="R203" s="64"/>
      <c r="S203" s="64"/>
      <c r="T203" s="116"/>
    </row>
    <row r="204" spans="1:20" ht="11.25">
      <c r="A204" s="55"/>
      <c r="B204" s="55"/>
      <c r="C204" s="55">
        <v>4040</v>
      </c>
      <c r="D204" s="56" t="s">
        <v>80</v>
      </c>
      <c r="E204" s="57">
        <v>31588</v>
      </c>
      <c r="F204" s="57">
        <v>34354</v>
      </c>
      <c r="G204" s="59">
        <f t="shared" si="50"/>
        <v>34354</v>
      </c>
      <c r="H204" s="64">
        <f>G204</f>
        <v>34354</v>
      </c>
      <c r="I204" s="59">
        <f t="shared" si="51"/>
        <v>0</v>
      </c>
      <c r="J204" s="85">
        <f>I204</f>
        <v>0</v>
      </c>
      <c r="K204" s="85">
        <v>0</v>
      </c>
      <c r="L204" s="64"/>
      <c r="M204" s="64"/>
      <c r="N204" s="64"/>
      <c r="O204" s="64"/>
      <c r="P204" s="64"/>
      <c r="Q204" s="64"/>
      <c r="R204" s="64"/>
      <c r="S204" s="64"/>
      <c r="T204" s="116"/>
    </row>
    <row r="205" spans="1:20" ht="11.25">
      <c r="A205" s="55"/>
      <c r="B205" s="55"/>
      <c r="C205" s="55">
        <v>4110</v>
      </c>
      <c r="D205" s="56" t="s">
        <v>83</v>
      </c>
      <c r="E205" s="57">
        <v>68110</v>
      </c>
      <c r="F205" s="57">
        <v>75259</v>
      </c>
      <c r="G205" s="59">
        <f t="shared" si="50"/>
        <v>75259</v>
      </c>
      <c r="H205" s="64">
        <f>G205</f>
        <v>75259</v>
      </c>
      <c r="I205" s="59">
        <f t="shared" si="51"/>
        <v>0</v>
      </c>
      <c r="J205" s="64">
        <v>0</v>
      </c>
      <c r="K205" s="64">
        <v>0</v>
      </c>
      <c r="L205" s="64"/>
      <c r="M205" s="64"/>
      <c r="N205" s="64"/>
      <c r="O205" s="64"/>
      <c r="P205" s="64"/>
      <c r="Q205" s="64"/>
      <c r="R205" s="64"/>
      <c r="S205" s="64"/>
      <c r="T205" s="116"/>
    </row>
    <row r="206" spans="1:20" ht="11.25">
      <c r="A206" s="55"/>
      <c r="B206" s="55"/>
      <c r="C206" s="55">
        <v>4120</v>
      </c>
      <c r="D206" s="56" t="s">
        <v>86</v>
      </c>
      <c r="E206" s="57">
        <v>11176</v>
      </c>
      <c r="F206" s="57">
        <v>12207</v>
      </c>
      <c r="G206" s="59">
        <f t="shared" si="50"/>
        <v>12207</v>
      </c>
      <c r="H206" s="64">
        <f>G206</f>
        <v>12207</v>
      </c>
      <c r="I206" s="59">
        <f t="shared" si="51"/>
        <v>0</v>
      </c>
      <c r="J206" s="64">
        <v>0</v>
      </c>
      <c r="K206" s="64">
        <v>0</v>
      </c>
      <c r="L206" s="64"/>
      <c r="M206" s="64"/>
      <c r="N206" s="64"/>
      <c r="O206" s="64"/>
      <c r="P206" s="64"/>
      <c r="Q206" s="64"/>
      <c r="R206" s="64"/>
      <c r="S206" s="64"/>
      <c r="T206" s="116"/>
    </row>
    <row r="207" spans="1:20" ht="11.25">
      <c r="A207" s="55"/>
      <c r="B207" s="55"/>
      <c r="C207" s="55">
        <v>4170</v>
      </c>
      <c r="D207" s="56" t="s">
        <v>89</v>
      </c>
      <c r="E207" s="57">
        <v>1400</v>
      </c>
      <c r="F207" s="57">
        <f>3600</f>
        <v>3600</v>
      </c>
      <c r="G207" s="59">
        <f t="shared" si="50"/>
        <v>3600</v>
      </c>
      <c r="H207" s="64">
        <f>G207</f>
        <v>3600</v>
      </c>
      <c r="I207" s="59">
        <f t="shared" si="51"/>
        <v>0</v>
      </c>
      <c r="J207" s="64">
        <v>0</v>
      </c>
      <c r="K207" s="64">
        <v>0</v>
      </c>
      <c r="L207" s="64"/>
      <c r="M207" s="64"/>
      <c r="N207" s="64"/>
      <c r="O207" s="64"/>
      <c r="P207" s="64"/>
      <c r="Q207" s="64"/>
      <c r="R207" s="64"/>
      <c r="S207" s="64"/>
      <c r="T207" s="116"/>
    </row>
    <row r="208" spans="1:20" ht="11.25">
      <c r="A208" s="55"/>
      <c r="B208" s="55"/>
      <c r="C208" s="55">
        <v>4210</v>
      </c>
      <c r="D208" s="56" t="s">
        <v>61</v>
      </c>
      <c r="E208" s="57">
        <v>18014</v>
      </c>
      <c r="F208" s="57">
        <v>21550</v>
      </c>
      <c r="G208" s="59">
        <f t="shared" si="50"/>
        <v>21550</v>
      </c>
      <c r="H208" s="64">
        <v>0</v>
      </c>
      <c r="I208" s="59">
        <f t="shared" si="51"/>
        <v>21550</v>
      </c>
      <c r="J208" s="85">
        <v>0</v>
      </c>
      <c r="K208" s="85">
        <v>0</v>
      </c>
      <c r="L208" s="64"/>
      <c r="M208" s="64"/>
      <c r="N208" s="64"/>
      <c r="O208" s="64"/>
      <c r="P208" s="64"/>
      <c r="Q208" s="64"/>
      <c r="R208" s="64"/>
      <c r="S208" s="64"/>
      <c r="T208" s="116"/>
    </row>
    <row r="209" spans="1:20" ht="22.5">
      <c r="A209" s="55"/>
      <c r="B209" s="55"/>
      <c r="C209" s="55">
        <v>4240</v>
      </c>
      <c r="D209" s="66" t="s">
        <v>295</v>
      </c>
      <c r="E209" s="57">
        <v>7000</v>
      </c>
      <c r="F209" s="57">
        <v>1000</v>
      </c>
      <c r="G209" s="59">
        <f t="shared" si="50"/>
        <v>1000</v>
      </c>
      <c r="H209" s="64">
        <v>0</v>
      </c>
      <c r="I209" s="59">
        <f t="shared" si="51"/>
        <v>1000</v>
      </c>
      <c r="J209" s="85">
        <v>0</v>
      </c>
      <c r="K209" s="85">
        <v>0</v>
      </c>
      <c r="L209" s="64"/>
      <c r="M209" s="64"/>
      <c r="N209" s="64"/>
      <c r="O209" s="64"/>
      <c r="P209" s="64"/>
      <c r="Q209" s="64"/>
      <c r="R209" s="64"/>
      <c r="S209" s="64"/>
      <c r="T209" s="116"/>
    </row>
    <row r="210" spans="1:20" ht="11.25">
      <c r="A210" s="55"/>
      <c r="B210" s="55"/>
      <c r="C210" s="55">
        <v>4260</v>
      </c>
      <c r="D210" s="56" t="s">
        <v>93</v>
      </c>
      <c r="E210" s="57">
        <v>4950</v>
      </c>
      <c r="F210" s="57">
        <v>6500</v>
      </c>
      <c r="G210" s="59">
        <f t="shared" si="50"/>
        <v>6500</v>
      </c>
      <c r="H210" s="64">
        <v>0</v>
      </c>
      <c r="I210" s="59">
        <f t="shared" si="51"/>
        <v>6500</v>
      </c>
      <c r="J210" s="85">
        <v>0</v>
      </c>
      <c r="K210" s="64">
        <v>0</v>
      </c>
      <c r="L210" s="64"/>
      <c r="M210" s="64"/>
      <c r="N210" s="64"/>
      <c r="O210" s="64"/>
      <c r="P210" s="64"/>
      <c r="Q210" s="64"/>
      <c r="R210" s="64"/>
      <c r="S210" s="64"/>
      <c r="T210" s="116"/>
    </row>
    <row r="211" spans="1:20" ht="11.25">
      <c r="A211" s="55"/>
      <c r="B211" s="55"/>
      <c r="C211" s="55">
        <v>4270</v>
      </c>
      <c r="D211" s="56" t="s">
        <v>96</v>
      </c>
      <c r="E211" s="57">
        <v>55000</v>
      </c>
      <c r="F211" s="57">
        <v>1000</v>
      </c>
      <c r="G211" s="59">
        <f t="shared" si="50"/>
        <v>1000</v>
      </c>
      <c r="H211" s="64">
        <v>0</v>
      </c>
      <c r="I211" s="59">
        <f t="shared" si="51"/>
        <v>1000</v>
      </c>
      <c r="J211" s="64">
        <v>0</v>
      </c>
      <c r="K211" s="64">
        <v>0</v>
      </c>
      <c r="L211" s="64"/>
      <c r="M211" s="64"/>
      <c r="N211" s="64"/>
      <c r="O211" s="64"/>
      <c r="P211" s="64"/>
      <c r="Q211" s="64"/>
      <c r="R211" s="64"/>
      <c r="S211" s="64"/>
      <c r="T211" s="116"/>
    </row>
    <row r="212" spans="1:20" ht="11.25">
      <c r="A212" s="55"/>
      <c r="B212" s="55"/>
      <c r="C212" s="55">
        <v>4280</v>
      </c>
      <c r="D212" s="56" t="s">
        <v>99</v>
      </c>
      <c r="E212" s="57">
        <v>700</v>
      </c>
      <c r="F212" s="57">
        <v>700</v>
      </c>
      <c r="G212" s="59">
        <f t="shared" si="50"/>
        <v>700</v>
      </c>
      <c r="H212" s="64">
        <v>0</v>
      </c>
      <c r="I212" s="59">
        <f t="shared" si="51"/>
        <v>700</v>
      </c>
      <c r="J212" s="64">
        <v>0</v>
      </c>
      <c r="K212" s="64">
        <v>0</v>
      </c>
      <c r="L212" s="64"/>
      <c r="M212" s="64"/>
      <c r="N212" s="64"/>
      <c r="O212" s="64"/>
      <c r="P212" s="64"/>
      <c r="Q212" s="64"/>
      <c r="R212" s="64"/>
      <c r="S212" s="64"/>
      <c r="T212" s="117"/>
    </row>
    <row r="213" spans="1:20" ht="11.25">
      <c r="A213" s="55"/>
      <c r="B213" s="55"/>
      <c r="C213" s="55">
        <v>4300</v>
      </c>
      <c r="D213" s="56" t="s">
        <v>64</v>
      </c>
      <c r="E213" s="57">
        <v>5160</v>
      </c>
      <c r="F213" s="57">
        <f>6500</f>
        <v>6500</v>
      </c>
      <c r="G213" s="59">
        <f t="shared" si="50"/>
        <v>6500</v>
      </c>
      <c r="H213" s="64">
        <v>0</v>
      </c>
      <c r="I213" s="59">
        <f t="shared" si="51"/>
        <v>6500</v>
      </c>
      <c r="J213" s="64">
        <v>0</v>
      </c>
      <c r="K213" s="85">
        <v>0</v>
      </c>
      <c r="L213" s="64"/>
      <c r="M213" s="64"/>
      <c r="N213" s="64"/>
      <c r="O213" s="64"/>
      <c r="P213" s="64"/>
      <c r="Q213" s="64"/>
      <c r="R213" s="64"/>
      <c r="S213" s="64"/>
      <c r="T213" s="118"/>
    </row>
    <row r="214" spans="1:20" ht="33.75">
      <c r="A214" s="55"/>
      <c r="B214" s="55"/>
      <c r="C214" s="55">
        <v>4370</v>
      </c>
      <c r="D214" s="66" t="s">
        <v>675</v>
      </c>
      <c r="E214" s="57">
        <v>1600</v>
      </c>
      <c r="F214" s="57">
        <v>1600</v>
      </c>
      <c r="G214" s="59">
        <f t="shared" si="50"/>
        <v>1600</v>
      </c>
      <c r="H214" s="64">
        <v>0</v>
      </c>
      <c r="I214" s="59">
        <f t="shared" si="51"/>
        <v>1600</v>
      </c>
      <c r="J214" s="64">
        <v>0</v>
      </c>
      <c r="K214" s="85">
        <v>0</v>
      </c>
      <c r="L214" s="64"/>
      <c r="M214" s="64"/>
      <c r="N214" s="64"/>
      <c r="O214" s="64"/>
      <c r="P214" s="64"/>
      <c r="Q214" s="64"/>
      <c r="R214" s="64"/>
      <c r="S214" s="64"/>
      <c r="T214" s="119"/>
    </row>
    <row r="215" spans="1:20" ht="11.25">
      <c r="A215" s="55"/>
      <c r="B215" s="55"/>
      <c r="C215" s="55">
        <v>4410</v>
      </c>
      <c r="D215" s="56" t="s">
        <v>112</v>
      </c>
      <c r="E215" s="57">
        <v>600</v>
      </c>
      <c r="F215" s="57">
        <v>700</v>
      </c>
      <c r="G215" s="59">
        <f t="shared" si="50"/>
        <v>700</v>
      </c>
      <c r="H215" s="64">
        <v>0</v>
      </c>
      <c r="I215" s="59">
        <f t="shared" si="51"/>
        <v>700</v>
      </c>
      <c r="J215" s="85">
        <v>0</v>
      </c>
      <c r="K215" s="64">
        <v>0</v>
      </c>
      <c r="L215" s="64"/>
      <c r="M215" s="64"/>
      <c r="N215" s="64"/>
      <c r="O215" s="64"/>
      <c r="P215" s="64"/>
      <c r="Q215" s="64"/>
      <c r="R215" s="64"/>
      <c r="S215" s="64"/>
      <c r="T215" s="119"/>
    </row>
    <row r="216" spans="1:20" ht="11.25">
      <c r="A216" s="55"/>
      <c r="B216" s="55"/>
      <c r="C216" s="55">
        <v>4430</v>
      </c>
      <c r="D216" s="56" t="s">
        <v>115</v>
      </c>
      <c r="E216" s="57">
        <v>250</v>
      </c>
      <c r="F216" s="57">
        <v>300</v>
      </c>
      <c r="G216" s="59">
        <f t="shared" si="50"/>
        <v>300</v>
      </c>
      <c r="H216" s="64">
        <v>0</v>
      </c>
      <c r="I216" s="59">
        <f t="shared" si="51"/>
        <v>300</v>
      </c>
      <c r="J216" s="85">
        <v>0</v>
      </c>
      <c r="K216" s="64">
        <v>0</v>
      </c>
      <c r="L216" s="64"/>
      <c r="M216" s="64"/>
      <c r="N216" s="64"/>
      <c r="O216" s="64"/>
      <c r="P216" s="64"/>
      <c r="Q216" s="64"/>
      <c r="R216" s="64"/>
      <c r="S216" s="64"/>
      <c r="T216" s="119"/>
    </row>
    <row r="217" spans="1:20" ht="22.5">
      <c r="A217" s="55"/>
      <c r="B217" s="55"/>
      <c r="C217" s="55">
        <v>4440</v>
      </c>
      <c r="D217" s="66" t="s">
        <v>118</v>
      </c>
      <c r="E217" s="57">
        <v>23622</v>
      </c>
      <c r="F217" s="57">
        <v>25699</v>
      </c>
      <c r="G217" s="59">
        <f t="shared" si="50"/>
        <v>25699</v>
      </c>
      <c r="H217" s="64">
        <v>0</v>
      </c>
      <c r="I217" s="59">
        <f t="shared" si="51"/>
        <v>25699</v>
      </c>
      <c r="J217" s="64">
        <v>0</v>
      </c>
      <c r="K217" s="64">
        <v>0</v>
      </c>
      <c r="L217" s="64"/>
      <c r="M217" s="64"/>
      <c r="N217" s="64"/>
      <c r="O217" s="64"/>
      <c r="P217" s="64"/>
      <c r="Q217" s="64"/>
      <c r="R217" s="64"/>
      <c r="S217" s="64"/>
      <c r="T217" s="119"/>
    </row>
    <row r="218" spans="1:20" ht="45">
      <c r="A218" s="55"/>
      <c r="B218" s="55"/>
      <c r="C218" s="55">
        <v>4740</v>
      </c>
      <c r="D218" s="66" t="s">
        <v>677</v>
      </c>
      <c r="E218" s="57">
        <v>250</v>
      </c>
      <c r="F218" s="57">
        <v>0</v>
      </c>
      <c r="G218" s="59">
        <f t="shared" si="50"/>
        <v>0</v>
      </c>
      <c r="H218" s="64">
        <v>0</v>
      </c>
      <c r="I218" s="59">
        <f t="shared" si="51"/>
        <v>0</v>
      </c>
      <c r="J218" s="64">
        <v>0</v>
      </c>
      <c r="K218" s="64">
        <v>0</v>
      </c>
      <c r="L218" s="64"/>
      <c r="M218" s="64"/>
      <c r="N218" s="64"/>
      <c r="O218" s="64"/>
      <c r="P218" s="64"/>
      <c r="Q218" s="64"/>
      <c r="R218" s="64"/>
      <c r="S218" s="64"/>
      <c r="T218" s="119"/>
    </row>
    <row r="219" spans="1:20" ht="33.75">
      <c r="A219" s="55"/>
      <c r="B219" s="55"/>
      <c r="C219" s="55">
        <v>4750</v>
      </c>
      <c r="D219" s="70" t="s">
        <v>678</v>
      </c>
      <c r="E219" s="57">
        <v>800</v>
      </c>
      <c r="F219" s="57">
        <v>0</v>
      </c>
      <c r="G219" s="59">
        <f t="shared" si="50"/>
        <v>0</v>
      </c>
      <c r="H219" s="64">
        <v>0</v>
      </c>
      <c r="I219" s="59">
        <f t="shared" si="51"/>
        <v>0</v>
      </c>
      <c r="J219" s="64">
        <v>0</v>
      </c>
      <c r="K219" s="64">
        <v>0</v>
      </c>
      <c r="L219" s="64"/>
      <c r="M219" s="64"/>
      <c r="N219" s="64"/>
      <c r="O219" s="64"/>
      <c r="P219" s="64"/>
      <c r="Q219" s="64"/>
      <c r="R219" s="64"/>
      <c r="S219" s="64"/>
      <c r="T219" s="119"/>
    </row>
    <row r="220" spans="1:20" ht="11.25">
      <c r="A220" s="71">
        <v>801</v>
      </c>
      <c r="B220" s="71">
        <v>80103</v>
      </c>
      <c r="C220" s="72"/>
      <c r="D220" s="73" t="s">
        <v>306</v>
      </c>
      <c r="E220" s="74">
        <f aca="true" t="shared" si="52" ref="E220:S220">SUM(E221:E227)</f>
        <v>67444</v>
      </c>
      <c r="F220" s="74">
        <f t="shared" si="52"/>
        <v>58703</v>
      </c>
      <c r="G220" s="74">
        <f t="shared" si="52"/>
        <v>58703</v>
      </c>
      <c r="H220" s="74">
        <f t="shared" si="52"/>
        <v>50872</v>
      </c>
      <c r="I220" s="74">
        <f t="shared" si="52"/>
        <v>2792</v>
      </c>
      <c r="J220" s="74">
        <f t="shared" si="52"/>
        <v>0</v>
      </c>
      <c r="K220" s="74">
        <f t="shared" si="52"/>
        <v>5039</v>
      </c>
      <c r="L220" s="74">
        <f t="shared" si="52"/>
        <v>0</v>
      </c>
      <c r="M220" s="74">
        <f t="shared" si="52"/>
        <v>0</v>
      </c>
      <c r="N220" s="74">
        <f t="shared" si="52"/>
        <v>0</v>
      </c>
      <c r="O220" s="74">
        <f t="shared" si="52"/>
        <v>0</v>
      </c>
      <c r="P220" s="74">
        <f t="shared" si="52"/>
        <v>0</v>
      </c>
      <c r="Q220" s="74">
        <f t="shared" si="52"/>
        <v>0</v>
      </c>
      <c r="R220" s="74">
        <f t="shared" si="52"/>
        <v>0</v>
      </c>
      <c r="S220" s="74">
        <f t="shared" si="52"/>
        <v>0</v>
      </c>
      <c r="T220" s="119"/>
    </row>
    <row r="221" spans="1:20" ht="11.25">
      <c r="A221" s="69"/>
      <c r="B221" s="69"/>
      <c r="C221" s="69">
        <v>3020</v>
      </c>
      <c r="D221" s="75" t="s">
        <v>75</v>
      </c>
      <c r="E221" s="64">
        <v>5038</v>
      </c>
      <c r="F221" s="64">
        <v>5039</v>
      </c>
      <c r="G221" s="64">
        <f aca="true" t="shared" si="53" ref="G221:G227">F221</f>
        <v>5039</v>
      </c>
      <c r="H221" s="64">
        <v>0</v>
      </c>
      <c r="I221" s="64">
        <v>0</v>
      </c>
      <c r="J221" s="85">
        <v>0</v>
      </c>
      <c r="K221" s="64">
        <f>G221</f>
        <v>5039</v>
      </c>
      <c r="L221" s="64"/>
      <c r="M221" s="64"/>
      <c r="N221" s="64"/>
      <c r="O221" s="64"/>
      <c r="P221" s="64"/>
      <c r="Q221" s="64"/>
      <c r="R221" s="64"/>
      <c r="S221" s="64"/>
      <c r="T221" s="119"/>
    </row>
    <row r="222" spans="1:20" ht="11.25">
      <c r="A222" s="69"/>
      <c r="B222" s="69"/>
      <c r="C222" s="69">
        <v>4010</v>
      </c>
      <c r="D222" s="75" t="s">
        <v>77</v>
      </c>
      <c r="E222" s="64">
        <v>46473</v>
      </c>
      <c r="F222" s="64">
        <v>38884</v>
      </c>
      <c r="G222" s="64">
        <f t="shared" si="53"/>
        <v>38884</v>
      </c>
      <c r="H222" s="64">
        <f>G222</f>
        <v>38884</v>
      </c>
      <c r="I222" s="64">
        <f aca="true" t="shared" si="54" ref="I222:I227">G222-H222</f>
        <v>0</v>
      </c>
      <c r="J222" s="85">
        <v>0</v>
      </c>
      <c r="K222" s="85">
        <v>0</v>
      </c>
      <c r="L222" s="64"/>
      <c r="M222" s="64"/>
      <c r="N222" s="64"/>
      <c r="O222" s="64"/>
      <c r="P222" s="64"/>
      <c r="Q222" s="64"/>
      <c r="R222" s="64"/>
      <c r="S222" s="64"/>
      <c r="T222" s="119"/>
    </row>
    <row r="223" spans="1:20" ht="11.25">
      <c r="A223" s="69"/>
      <c r="B223" s="69"/>
      <c r="C223" s="69">
        <v>4040</v>
      </c>
      <c r="D223" s="75" t="s">
        <v>80</v>
      </c>
      <c r="E223" s="64">
        <v>3659</v>
      </c>
      <c r="F223" s="64">
        <v>3641</v>
      </c>
      <c r="G223" s="64">
        <f t="shared" si="53"/>
        <v>3641</v>
      </c>
      <c r="H223" s="64">
        <f>G223</f>
        <v>3641</v>
      </c>
      <c r="I223" s="64">
        <f t="shared" si="54"/>
        <v>0</v>
      </c>
      <c r="J223" s="64">
        <v>0</v>
      </c>
      <c r="K223" s="85">
        <v>0</v>
      </c>
      <c r="L223" s="64"/>
      <c r="M223" s="64"/>
      <c r="N223" s="64"/>
      <c r="O223" s="64"/>
      <c r="P223" s="64"/>
      <c r="Q223" s="64"/>
      <c r="R223" s="64"/>
      <c r="S223" s="64"/>
      <c r="T223" s="119"/>
    </row>
    <row r="224" spans="1:20" ht="11.25">
      <c r="A224" s="69"/>
      <c r="B224" s="69"/>
      <c r="C224" s="69">
        <v>4110</v>
      </c>
      <c r="D224" s="75" t="s">
        <v>83</v>
      </c>
      <c r="E224" s="64">
        <v>8310</v>
      </c>
      <c r="F224" s="64">
        <v>7182</v>
      </c>
      <c r="G224" s="64">
        <f t="shared" si="53"/>
        <v>7182</v>
      </c>
      <c r="H224" s="64">
        <f>G224</f>
        <v>7182</v>
      </c>
      <c r="I224" s="64">
        <f t="shared" si="54"/>
        <v>0</v>
      </c>
      <c r="J224" s="64">
        <v>0</v>
      </c>
      <c r="K224" s="64">
        <v>0</v>
      </c>
      <c r="L224" s="64"/>
      <c r="M224" s="64"/>
      <c r="N224" s="64"/>
      <c r="O224" s="64"/>
      <c r="P224" s="64"/>
      <c r="Q224" s="64"/>
      <c r="R224" s="64"/>
      <c r="S224" s="64"/>
      <c r="T224" s="119"/>
    </row>
    <row r="225" spans="1:20" ht="11.25">
      <c r="A225" s="69"/>
      <c r="B225" s="69"/>
      <c r="C225" s="69">
        <v>4120</v>
      </c>
      <c r="D225" s="75" t="s">
        <v>86</v>
      </c>
      <c r="E225" s="64">
        <v>1348</v>
      </c>
      <c r="F225" s="64">
        <v>1165</v>
      </c>
      <c r="G225" s="64">
        <f t="shared" si="53"/>
        <v>1165</v>
      </c>
      <c r="H225" s="64">
        <f>G225</f>
        <v>1165</v>
      </c>
      <c r="I225" s="64">
        <f t="shared" si="54"/>
        <v>0</v>
      </c>
      <c r="J225" s="64">
        <v>0</v>
      </c>
      <c r="K225" s="64">
        <v>0</v>
      </c>
      <c r="L225" s="64"/>
      <c r="M225" s="64"/>
      <c r="N225" s="64"/>
      <c r="O225" s="64"/>
      <c r="P225" s="64"/>
      <c r="Q225" s="64"/>
      <c r="R225" s="64"/>
      <c r="S225" s="64"/>
      <c r="T225" s="119"/>
    </row>
    <row r="226" spans="1:20" ht="22.5">
      <c r="A226" s="69"/>
      <c r="B226" s="69"/>
      <c r="C226" s="69">
        <v>4240</v>
      </c>
      <c r="D226" s="70" t="s">
        <v>295</v>
      </c>
      <c r="E226" s="64">
        <v>100</v>
      </c>
      <c r="F226" s="64">
        <v>100</v>
      </c>
      <c r="G226" s="64">
        <f t="shared" si="53"/>
        <v>100</v>
      </c>
      <c r="H226" s="64">
        <v>0</v>
      </c>
      <c r="I226" s="64">
        <f t="shared" si="54"/>
        <v>100</v>
      </c>
      <c r="J226" s="64">
        <v>0</v>
      </c>
      <c r="K226" s="64">
        <v>0</v>
      </c>
      <c r="L226" s="64"/>
      <c r="M226" s="64"/>
      <c r="N226" s="64"/>
      <c r="O226" s="64"/>
      <c r="P226" s="64"/>
      <c r="Q226" s="64"/>
      <c r="R226" s="64"/>
      <c r="S226" s="64"/>
      <c r="T226" s="119"/>
    </row>
    <row r="227" spans="1:20" ht="22.5">
      <c r="A227" s="69"/>
      <c r="B227" s="69"/>
      <c r="C227" s="69">
        <v>4440</v>
      </c>
      <c r="D227" s="70" t="s">
        <v>118</v>
      </c>
      <c r="E227" s="64">
        <v>2516</v>
      </c>
      <c r="F227" s="64">
        <v>2692</v>
      </c>
      <c r="G227" s="64">
        <f t="shared" si="53"/>
        <v>2692</v>
      </c>
      <c r="H227" s="64">
        <v>0</v>
      </c>
      <c r="I227" s="64">
        <f t="shared" si="54"/>
        <v>2692</v>
      </c>
      <c r="J227" s="64">
        <v>0</v>
      </c>
      <c r="K227" s="64">
        <v>0</v>
      </c>
      <c r="L227" s="64"/>
      <c r="M227" s="64"/>
      <c r="N227" s="64"/>
      <c r="O227" s="64"/>
      <c r="P227" s="64"/>
      <c r="Q227" s="64"/>
      <c r="R227" s="64"/>
      <c r="S227" s="64"/>
      <c r="T227" s="119"/>
    </row>
    <row r="228" spans="1:20" ht="11.25">
      <c r="A228" s="71">
        <v>801</v>
      </c>
      <c r="B228" s="71">
        <v>80146</v>
      </c>
      <c r="C228" s="72"/>
      <c r="D228" s="73" t="s">
        <v>382</v>
      </c>
      <c r="E228" s="74">
        <f>SUM(E229:E230)</f>
        <v>4000</v>
      </c>
      <c r="F228" s="74">
        <f aca="true" t="shared" si="55" ref="F228:L228">SUM(F229:F231)</f>
        <v>4382</v>
      </c>
      <c r="G228" s="74">
        <f t="shared" si="55"/>
        <v>4382</v>
      </c>
      <c r="H228" s="74">
        <f t="shared" si="55"/>
        <v>0</v>
      </c>
      <c r="I228" s="74">
        <f t="shared" si="55"/>
        <v>4382</v>
      </c>
      <c r="J228" s="74">
        <f t="shared" si="55"/>
        <v>0</v>
      </c>
      <c r="K228" s="74">
        <f t="shared" si="55"/>
        <v>0</v>
      </c>
      <c r="L228" s="74">
        <f t="shared" si="55"/>
        <v>0</v>
      </c>
      <c r="M228" s="74">
        <f aca="true" t="shared" si="56" ref="M228:S228">SUM(M229:M230)</f>
        <v>0</v>
      </c>
      <c r="N228" s="74">
        <f t="shared" si="56"/>
        <v>0</v>
      </c>
      <c r="O228" s="74">
        <f t="shared" si="56"/>
        <v>0</v>
      </c>
      <c r="P228" s="74">
        <f t="shared" si="56"/>
        <v>0</v>
      </c>
      <c r="Q228" s="74">
        <f t="shared" si="56"/>
        <v>0</v>
      </c>
      <c r="R228" s="74">
        <f t="shared" si="56"/>
        <v>0</v>
      </c>
      <c r="S228" s="74">
        <f t="shared" si="56"/>
        <v>0</v>
      </c>
      <c r="T228" s="119"/>
    </row>
    <row r="229" spans="1:20" ht="11.25">
      <c r="A229" s="69"/>
      <c r="B229" s="69"/>
      <c r="C229" s="69">
        <v>4210</v>
      </c>
      <c r="D229" s="75" t="s">
        <v>61</v>
      </c>
      <c r="E229" s="64">
        <v>1800</v>
      </c>
      <c r="F229" s="64">
        <v>3000</v>
      </c>
      <c r="G229" s="64">
        <f>F229</f>
        <v>3000</v>
      </c>
      <c r="H229" s="64">
        <v>0</v>
      </c>
      <c r="I229" s="64">
        <f>G229-H229</f>
        <v>3000</v>
      </c>
      <c r="J229" s="64">
        <v>0</v>
      </c>
      <c r="K229" s="64">
        <v>0</v>
      </c>
      <c r="L229" s="64"/>
      <c r="M229" s="64"/>
      <c r="N229" s="64"/>
      <c r="O229" s="64"/>
      <c r="P229" s="64"/>
      <c r="Q229" s="64"/>
      <c r="R229" s="64"/>
      <c r="S229" s="64"/>
      <c r="T229" s="119"/>
    </row>
    <row r="230" spans="1:20" ht="11.25">
      <c r="A230" s="69"/>
      <c r="B230" s="69"/>
      <c r="C230" s="69">
        <v>4300</v>
      </c>
      <c r="D230" s="75" t="s">
        <v>64</v>
      </c>
      <c r="E230" s="64">
        <v>2200</v>
      </c>
      <c r="F230" s="64">
        <v>682</v>
      </c>
      <c r="G230" s="64">
        <f>F230</f>
        <v>682</v>
      </c>
      <c r="H230" s="64">
        <v>0</v>
      </c>
      <c r="I230" s="64">
        <f>G230-H230</f>
        <v>682</v>
      </c>
      <c r="J230" s="64">
        <v>0</v>
      </c>
      <c r="K230" s="64">
        <v>0</v>
      </c>
      <c r="L230" s="64"/>
      <c r="M230" s="64"/>
      <c r="N230" s="64"/>
      <c r="O230" s="64"/>
      <c r="P230" s="64"/>
      <c r="Q230" s="64"/>
      <c r="R230" s="64"/>
      <c r="S230" s="64"/>
      <c r="T230" s="119"/>
    </row>
    <row r="231" spans="1:20" ht="11.25">
      <c r="A231" s="69"/>
      <c r="B231" s="69"/>
      <c r="C231" s="69">
        <v>4410</v>
      </c>
      <c r="D231" s="56" t="s">
        <v>112</v>
      </c>
      <c r="E231" s="64">
        <v>0</v>
      </c>
      <c r="F231" s="64">
        <v>700</v>
      </c>
      <c r="G231" s="64">
        <f>F231</f>
        <v>700</v>
      </c>
      <c r="H231" s="64">
        <v>0</v>
      </c>
      <c r="I231" s="64">
        <f>G231</f>
        <v>700</v>
      </c>
      <c r="J231" s="64">
        <v>0</v>
      </c>
      <c r="K231" s="64">
        <v>0</v>
      </c>
      <c r="L231" s="64"/>
      <c r="M231" s="64"/>
      <c r="N231" s="64"/>
      <c r="O231" s="64"/>
      <c r="P231" s="64"/>
      <c r="Q231" s="64"/>
      <c r="R231" s="64"/>
      <c r="S231" s="64"/>
      <c r="T231" s="119"/>
    </row>
    <row r="232" spans="1:20" ht="11.25">
      <c r="A232" s="71">
        <v>801</v>
      </c>
      <c r="B232" s="71">
        <v>80148</v>
      </c>
      <c r="C232" s="71"/>
      <c r="D232" s="73" t="s">
        <v>679</v>
      </c>
      <c r="E232" s="74">
        <f aca="true" t="shared" si="57" ref="E232:S232">SUM(E233:E239)</f>
        <v>13277</v>
      </c>
      <c r="F232" s="74">
        <f t="shared" si="57"/>
        <v>14551</v>
      </c>
      <c r="G232" s="74">
        <f t="shared" si="57"/>
        <v>14551</v>
      </c>
      <c r="H232" s="74">
        <f t="shared" si="57"/>
        <v>10827</v>
      </c>
      <c r="I232" s="74">
        <f t="shared" si="57"/>
        <v>3724</v>
      </c>
      <c r="J232" s="74">
        <f t="shared" si="57"/>
        <v>0</v>
      </c>
      <c r="K232" s="74">
        <f t="shared" si="57"/>
        <v>0</v>
      </c>
      <c r="L232" s="74">
        <f t="shared" si="57"/>
        <v>0</v>
      </c>
      <c r="M232" s="74">
        <f t="shared" si="57"/>
        <v>0</v>
      </c>
      <c r="N232" s="74">
        <f t="shared" si="57"/>
        <v>0</v>
      </c>
      <c r="O232" s="74">
        <f t="shared" si="57"/>
        <v>0</v>
      </c>
      <c r="P232" s="74">
        <f t="shared" si="57"/>
        <v>0</v>
      </c>
      <c r="Q232" s="74">
        <f t="shared" si="57"/>
        <v>0</v>
      </c>
      <c r="R232" s="74">
        <f t="shared" si="57"/>
        <v>0</v>
      </c>
      <c r="S232" s="74">
        <f t="shared" si="57"/>
        <v>0</v>
      </c>
      <c r="T232" s="119"/>
    </row>
    <row r="233" spans="1:20" ht="22.5">
      <c r="A233" s="69"/>
      <c r="B233" s="69"/>
      <c r="C233" s="80">
        <v>4010</v>
      </c>
      <c r="D233" s="70" t="s">
        <v>77</v>
      </c>
      <c r="E233" s="64">
        <v>8286</v>
      </c>
      <c r="F233" s="64">
        <v>8532</v>
      </c>
      <c r="G233" s="64">
        <f aca="true" t="shared" si="58" ref="G233:H236">F233</f>
        <v>8532</v>
      </c>
      <c r="H233" s="64">
        <f t="shared" si="58"/>
        <v>8532</v>
      </c>
      <c r="I233" s="64">
        <f aca="true" t="shared" si="59" ref="I233:I239">G233-H233</f>
        <v>0</v>
      </c>
      <c r="J233" s="85">
        <v>0</v>
      </c>
      <c r="K233" s="85">
        <v>0</v>
      </c>
      <c r="L233" s="64"/>
      <c r="M233" s="64"/>
      <c r="N233" s="64"/>
      <c r="O233" s="64"/>
      <c r="P233" s="64"/>
      <c r="Q233" s="64"/>
      <c r="R233" s="64"/>
      <c r="S233" s="64"/>
      <c r="T233" s="119"/>
    </row>
    <row r="234" spans="1:20" ht="11.25">
      <c r="A234" s="69"/>
      <c r="B234" s="69"/>
      <c r="C234" s="69">
        <v>4040</v>
      </c>
      <c r="D234" s="75" t="s">
        <v>80</v>
      </c>
      <c r="E234" s="64">
        <v>610</v>
      </c>
      <c r="F234" s="64">
        <v>678</v>
      </c>
      <c r="G234" s="64">
        <f t="shared" si="58"/>
        <v>678</v>
      </c>
      <c r="H234" s="64">
        <f t="shared" si="58"/>
        <v>678</v>
      </c>
      <c r="I234" s="64">
        <f t="shared" si="59"/>
        <v>0</v>
      </c>
      <c r="J234" s="85">
        <v>0</v>
      </c>
      <c r="K234" s="85">
        <v>0</v>
      </c>
      <c r="L234" s="64"/>
      <c r="M234" s="64"/>
      <c r="N234" s="64"/>
      <c r="O234" s="64"/>
      <c r="P234" s="64"/>
      <c r="Q234" s="64"/>
      <c r="R234" s="64"/>
      <c r="S234" s="64"/>
      <c r="T234" s="119"/>
    </row>
    <row r="235" spans="1:20" ht="22.5">
      <c r="A235" s="69"/>
      <c r="B235" s="69"/>
      <c r="C235" s="80">
        <v>4110</v>
      </c>
      <c r="D235" s="70" t="s">
        <v>83</v>
      </c>
      <c r="E235" s="64">
        <v>1340</v>
      </c>
      <c r="F235" s="64">
        <v>1391</v>
      </c>
      <c r="G235" s="64">
        <f t="shared" si="58"/>
        <v>1391</v>
      </c>
      <c r="H235" s="64">
        <f t="shared" si="58"/>
        <v>1391</v>
      </c>
      <c r="I235" s="64">
        <f t="shared" si="59"/>
        <v>0</v>
      </c>
      <c r="J235" s="64">
        <v>0</v>
      </c>
      <c r="K235" s="64">
        <v>0</v>
      </c>
      <c r="L235" s="64"/>
      <c r="M235" s="64"/>
      <c r="N235" s="64"/>
      <c r="O235" s="64"/>
      <c r="P235" s="64"/>
      <c r="Q235" s="64"/>
      <c r="R235" s="64"/>
      <c r="S235" s="64"/>
      <c r="T235" s="119"/>
    </row>
    <row r="236" spans="1:20" ht="11.25">
      <c r="A236" s="69"/>
      <c r="B236" s="69"/>
      <c r="C236" s="80">
        <v>4120</v>
      </c>
      <c r="D236" s="70" t="s">
        <v>86</v>
      </c>
      <c r="E236" s="64">
        <v>217</v>
      </c>
      <c r="F236" s="64">
        <v>226</v>
      </c>
      <c r="G236" s="64">
        <f t="shared" si="58"/>
        <v>226</v>
      </c>
      <c r="H236" s="64">
        <f t="shared" si="58"/>
        <v>226</v>
      </c>
      <c r="I236" s="64">
        <f t="shared" si="59"/>
        <v>0</v>
      </c>
      <c r="J236" s="64">
        <v>0</v>
      </c>
      <c r="K236" s="64">
        <v>0</v>
      </c>
      <c r="L236" s="64"/>
      <c r="M236" s="64"/>
      <c r="N236" s="64"/>
      <c r="O236" s="64"/>
      <c r="P236" s="64"/>
      <c r="Q236" s="64"/>
      <c r="R236" s="64"/>
      <c r="S236" s="64"/>
      <c r="T236" s="119"/>
    </row>
    <row r="237" spans="1:20" ht="11.25">
      <c r="A237" s="69"/>
      <c r="B237" s="69"/>
      <c r="C237" s="80">
        <v>4210</v>
      </c>
      <c r="D237" s="75" t="s">
        <v>61</v>
      </c>
      <c r="E237" s="64">
        <v>500</v>
      </c>
      <c r="F237" s="64">
        <v>1000</v>
      </c>
      <c r="G237" s="64">
        <f>F237</f>
        <v>1000</v>
      </c>
      <c r="H237" s="64">
        <v>0</v>
      </c>
      <c r="I237" s="64">
        <f t="shared" si="59"/>
        <v>1000</v>
      </c>
      <c r="J237" s="64">
        <v>0</v>
      </c>
      <c r="K237" s="64">
        <v>0</v>
      </c>
      <c r="L237" s="64"/>
      <c r="M237" s="64"/>
      <c r="N237" s="64"/>
      <c r="O237" s="64"/>
      <c r="P237" s="64"/>
      <c r="Q237" s="64"/>
      <c r="R237" s="64"/>
      <c r="S237" s="64"/>
      <c r="T237" s="119"/>
    </row>
    <row r="238" spans="1:20" ht="11.25">
      <c r="A238" s="69"/>
      <c r="B238" s="69"/>
      <c r="C238" s="80">
        <v>4260</v>
      </c>
      <c r="D238" s="70" t="s">
        <v>93</v>
      </c>
      <c r="E238" s="64">
        <v>1800</v>
      </c>
      <c r="F238" s="64">
        <f>2200</f>
        <v>2200</v>
      </c>
      <c r="G238" s="64">
        <f>F238</f>
        <v>2200</v>
      </c>
      <c r="H238" s="64">
        <v>0</v>
      </c>
      <c r="I238" s="64">
        <f t="shared" si="59"/>
        <v>2200</v>
      </c>
      <c r="J238" s="64">
        <v>0</v>
      </c>
      <c r="K238" s="64">
        <v>0</v>
      </c>
      <c r="L238" s="64"/>
      <c r="M238" s="64"/>
      <c r="N238" s="64"/>
      <c r="O238" s="64"/>
      <c r="P238" s="64"/>
      <c r="Q238" s="64"/>
      <c r="R238" s="64"/>
      <c r="S238" s="64"/>
      <c r="T238" s="119"/>
    </row>
    <row r="239" spans="1:20" ht="22.5">
      <c r="A239" s="69"/>
      <c r="B239" s="69"/>
      <c r="C239" s="80">
        <v>4440</v>
      </c>
      <c r="D239" s="70" t="s">
        <v>118</v>
      </c>
      <c r="E239" s="64">
        <v>524</v>
      </c>
      <c r="F239" s="64">
        <v>524</v>
      </c>
      <c r="G239" s="64">
        <f>F239</f>
        <v>524</v>
      </c>
      <c r="H239" s="64">
        <v>0</v>
      </c>
      <c r="I239" s="64">
        <f t="shared" si="59"/>
        <v>524</v>
      </c>
      <c r="J239" s="64">
        <v>0</v>
      </c>
      <c r="K239" s="64">
        <v>0</v>
      </c>
      <c r="L239" s="64"/>
      <c r="M239" s="64"/>
      <c r="N239" s="64"/>
      <c r="O239" s="64"/>
      <c r="P239" s="64"/>
      <c r="Q239" s="64"/>
      <c r="R239" s="64"/>
      <c r="S239" s="64"/>
      <c r="T239" s="119"/>
    </row>
    <row r="240" spans="1:20" ht="11.25">
      <c r="A240" s="71">
        <v>801</v>
      </c>
      <c r="B240" s="71">
        <v>80195</v>
      </c>
      <c r="C240" s="72"/>
      <c r="D240" s="73" t="s">
        <v>58</v>
      </c>
      <c r="E240" s="74">
        <f aca="true" t="shared" si="60" ref="E240:S240">SUM(E241)</f>
        <v>2872</v>
      </c>
      <c r="F240" s="74">
        <f t="shared" si="60"/>
        <v>2872</v>
      </c>
      <c r="G240" s="74">
        <f t="shared" si="60"/>
        <v>2872</v>
      </c>
      <c r="H240" s="74">
        <f t="shared" si="60"/>
        <v>0</v>
      </c>
      <c r="I240" s="74">
        <f t="shared" si="60"/>
        <v>2872</v>
      </c>
      <c r="J240" s="74">
        <f t="shared" si="60"/>
        <v>0</v>
      </c>
      <c r="K240" s="74">
        <f t="shared" si="60"/>
        <v>0</v>
      </c>
      <c r="L240" s="74">
        <f t="shared" si="60"/>
        <v>0</v>
      </c>
      <c r="M240" s="74">
        <f t="shared" si="60"/>
        <v>0</v>
      </c>
      <c r="N240" s="74">
        <f t="shared" si="60"/>
        <v>0</v>
      </c>
      <c r="O240" s="74">
        <f t="shared" si="60"/>
        <v>0</v>
      </c>
      <c r="P240" s="74">
        <f t="shared" si="60"/>
        <v>0</v>
      </c>
      <c r="Q240" s="74">
        <f t="shared" si="60"/>
        <v>0</v>
      </c>
      <c r="R240" s="74">
        <f t="shared" si="60"/>
        <v>0</v>
      </c>
      <c r="S240" s="74">
        <f t="shared" si="60"/>
        <v>0</v>
      </c>
      <c r="T240" s="119"/>
    </row>
    <row r="241" spans="1:20" ht="22.5">
      <c r="A241" s="79"/>
      <c r="B241" s="79"/>
      <c r="C241" s="69">
        <v>4440</v>
      </c>
      <c r="D241" s="70" t="s">
        <v>118</v>
      </c>
      <c r="E241" s="64">
        <v>2872</v>
      </c>
      <c r="F241" s="64">
        <v>2872</v>
      </c>
      <c r="G241" s="64">
        <f>F241</f>
        <v>2872</v>
      </c>
      <c r="H241" s="64">
        <v>0</v>
      </c>
      <c r="I241" s="64">
        <f>G241</f>
        <v>2872</v>
      </c>
      <c r="J241" s="64">
        <v>0</v>
      </c>
      <c r="K241" s="64">
        <v>0</v>
      </c>
      <c r="L241" s="64"/>
      <c r="M241" s="64"/>
      <c r="N241" s="64"/>
      <c r="O241" s="64"/>
      <c r="P241" s="64"/>
      <c r="Q241" s="64"/>
      <c r="R241" s="64"/>
      <c r="S241" s="64"/>
      <c r="T241" s="119"/>
    </row>
    <row r="242" spans="1:20" ht="11.25">
      <c r="A242" s="91"/>
      <c r="B242" s="91"/>
      <c r="C242" s="92"/>
      <c r="D242" s="101" t="s">
        <v>681</v>
      </c>
      <c r="E242" s="102">
        <f aca="true" t="shared" si="61" ref="E242:S242">E240+E232+E228+E220+E201</f>
        <v>743652</v>
      </c>
      <c r="F242" s="102">
        <f t="shared" si="61"/>
        <v>740830</v>
      </c>
      <c r="G242" s="102">
        <f t="shared" si="61"/>
        <v>740830</v>
      </c>
      <c r="H242" s="102">
        <f t="shared" si="61"/>
        <v>616459</v>
      </c>
      <c r="I242" s="102">
        <f t="shared" si="61"/>
        <v>79319</v>
      </c>
      <c r="J242" s="102">
        <f t="shared" si="61"/>
        <v>0</v>
      </c>
      <c r="K242" s="102">
        <f t="shared" si="61"/>
        <v>45052</v>
      </c>
      <c r="L242" s="102">
        <f t="shared" si="61"/>
        <v>0</v>
      </c>
      <c r="M242" s="102">
        <f t="shared" si="61"/>
        <v>0</v>
      </c>
      <c r="N242" s="102">
        <f t="shared" si="61"/>
        <v>0</v>
      </c>
      <c r="O242" s="102">
        <f t="shared" si="61"/>
        <v>0</v>
      </c>
      <c r="P242" s="102">
        <f t="shared" si="61"/>
        <v>0</v>
      </c>
      <c r="Q242" s="102">
        <f t="shared" si="61"/>
        <v>0</v>
      </c>
      <c r="R242" s="102">
        <f t="shared" si="61"/>
        <v>0</v>
      </c>
      <c r="S242" s="102">
        <f t="shared" si="61"/>
        <v>0</v>
      </c>
      <c r="T242" s="119"/>
    </row>
    <row r="243" spans="1:22" s="120" customFormat="1" ht="11.25">
      <c r="A243" s="71">
        <v>854</v>
      </c>
      <c r="B243" s="71">
        <v>85401</v>
      </c>
      <c r="C243" s="72"/>
      <c r="D243" s="73" t="s">
        <v>529</v>
      </c>
      <c r="E243" s="74">
        <f aca="true" t="shared" si="62" ref="E243:S243">SUM(E244:E250)</f>
        <v>10812</v>
      </c>
      <c r="F243" s="74">
        <f t="shared" si="62"/>
        <v>28146</v>
      </c>
      <c r="G243" s="74">
        <f t="shared" si="62"/>
        <v>28146</v>
      </c>
      <c r="H243" s="74">
        <f t="shared" si="62"/>
        <v>25848</v>
      </c>
      <c r="I243" s="74">
        <f t="shared" si="62"/>
        <v>1226</v>
      </c>
      <c r="J243" s="74">
        <f t="shared" si="62"/>
        <v>0</v>
      </c>
      <c r="K243" s="74">
        <f t="shared" si="62"/>
        <v>1072</v>
      </c>
      <c r="L243" s="74">
        <f t="shared" si="62"/>
        <v>0</v>
      </c>
      <c r="M243" s="74">
        <f t="shared" si="62"/>
        <v>0</v>
      </c>
      <c r="N243" s="74">
        <f t="shared" si="62"/>
        <v>0</v>
      </c>
      <c r="O243" s="74">
        <f t="shared" si="62"/>
        <v>0</v>
      </c>
      <c r="P243" s="74">
        <f t="shared" si="62"/>
        <v>0</v>
      </c>
      <c r="Q243" s="74">
        <f t="shared" si="62"/>
        <v>0</v>
      </c>
      <c r="R243" s="74">
        <f t="shared" si="62"/>
        <v>0</v>
      </c>
      <c r="S243" s="74">
        <f t="shared" si="62"/>
        <v>0</v>
      </c>
      <c r="T243" s="119"/>
      <c r="U243" s="34"/>
      <c r="V243" s="34"/>
    </row>
    <row r="244" spans="1:21" ht="11.25">
      <c r="A244" s="81"/>
      <c r="B244" s="81"/>
      <c r="C244" s="69">
        <v>3020</v>
      </c>
      <c r="D244" s="75" t="s">
        <v>75</v>
      </c>
      <c r="E244" s="85">
        <v>0</v>
      </c>
      <c r="F244" s="85">
        <v>1072</v>
      </c>
      <c r="G244" s="85">
        <f aca="true" t="shared" si="63" ref="G244:G250">F244</f>
        <v>1072</v>
      </c>
      <c r="H244" s="85">
        <v>0</v>
      </c>
      <c r="I244" s="85">
        <v>0</v>
      </c>
      <c r="J244" s="85">
        <v>0</v>
      </c>
      <c r="K244" s="85">
        <f>G244</f>
        <v>1072</v>
      </c>
      <c r="L244" s="85"/>
      <c r="M244" s="85"/>
      <c r="N244" s="85"/>
      <c r="O244" s="86"/>
      <c r="P244" s="86"/>
      <c r="Q244" s="86"/>
      <c r="R244" s="86"/>
      <c r="S244" s="86"/>
      <c r="T244" s="121"/>
      <c r="U244" s="120"/>
    </row>
    <row r="245" spans="1:22" ht="11.25">
      <c r="A245" s="69"/>
      <c r="B245" s="69"/>
      <c r="C245" s="69">
        <v>4010</v>
      </c>
      <c r="D245" s="75" t="s">
        <v>77</v>
      </c>
      <c r="E245" s="64">
        <v>7886</v>
      </c>
      <c r="F245" s="64">
        <v>20818</v>
      </c>
      <c r="G245" s="64">
        <f t="shared" si="63"/>
        <v>20818</v>
      </c>
      <c r="H245" s="64">
        <f>G245</f>
        <v>20818</v>
      </c>
      <c r="I245" s="64">
        <f>G245-H245</f>
        <v>0</v>
      </c>
      <c r="J245" s="85">
        <v>0</v>
      </c>
      <c r="K245" s="85">
        <v>0</v>
      </c>
      <c r="L245" s="64"/>
      <c r="M245" s="64"/>
      <c r="N245" s="64"/>
      <c r="O245" s="64"/>
      <c r="P245" s="64"/>
      <c r="Q245" s="64"/>
      <c r="R245" s="64"/>
      <c r="S245" s="64"/>
      <c r="T245" s="119"/>
      <c r="V245" s="120"/>
    </row>
    <row r="246" spans="1:20" ht="11.25">
      <c r="A246" s="69"/>
      <c r="B246" s="69"/>
      <c r="C246" s="69">
        <v>4040</v>
      </c>
      <c r="D246" s="75" t="s">
        <v>80</v>
      </c>
      <c r="E246" s="64">
        <v>886</v>
      </c>
      <c r="F246" s="64">
        <v>1010</v>
      </c>
      <c r="G246" s="64">
        <f t="shared" si="63"/>
        <v>1010</v>
      </c>
      <c r="H246" s="64">
        <f>G246</f>
        <v>1010</v>
      </c>
      <c r="I246" s="64">
        <f>G246-H246</f>
        <v>0</v>
      </c>
      <c r="J246" s="85">
        <v>0</v>
      </c>
      <c r="K246" s="85">
        <v>0</v>
      </c>
      <c r="L246" s="64"/>
      <c r="M246" s="64"/>
      <c r="N246" s="64"/>
      <c r="O246" s="64"/>
      <c r="P246" s="64"/>
      <c r="Q246" s="64"/>
      <c r="R246" s="64"/>
      <c r="S246" s="64"/>
      <c r="T246" s="119"/>
    </row>
    <row r="247" spans="1:20" ht="11.25">
      <c r="A247" s="69"/>
      <c r="B247" s="69"/>
      <c r="C247" s="69">
        <v>4110</v>
      </c>
      <c r="D247" s="75" t="s">
        <v>83</v>
      </c>
      <c r="E247" s="64">
        <v>1325</v>
      </c>
      <c r="F247" s="64">
        <v>3458</v>
      </c>
      <c r="G247" s="64">
        <f t="shared" si="63"/>
        <v>3458</v>
      </c>
      <c r="H247" s="64">
        <f>G247</f>
        <v>3458</v>
      </c>
      <c r="I247" s="64">
        <f>G247-H247</f>
        <v>0</v>
      </c>
      <c r="J247" s="64">
        <v>0</v>
      </c>
      <c r="K247" s="64">
        <v>0</v>
      </c>
      <c r="L247" s="64"/>
      <c r="M247" s="64"/>
      <c r="N247" s="64"/>
      <c r="O247" s="64"/>
      <c r="P247" s="64"/>
      <c r="Q247" s="64"/>
      <c r="R247" s="64"/>
      <c r="S247" s="64"/>
      <c r="T247" s="119"/>
    </row>
    <row r="248" spans="1:20" ht="11.25">
      <c r="A248" s="69"/>
      <c r="B248" s="69"/>
      <c r="C248" s="69">
        <v>4120</v>
      </c>
      <c r="D248" s="75" t="s">
        <v>86</v>
      </c>
      <c r="E248" s="64">
        <v>215</v>
      </c>
      <c r="F248" s="64">
        <v>562</v>
      </c>
      <c r="G248" s="64">
        <f t="shared" si="63"/>
        <v>562</v>
      </c>
      <c r="H248" s="64">
        <f>G248</f>
        <v>562</v>
      </c>
      <c r="I248" s="64">
        <f>G248-H248</f>
        <v>0</v>
      </c>
      <c r="J248" s="64">
        <v>0</v>
      </c>
      <c r="K248" s="64">
        <v>0</v>
      </c>
      <c r="L248" s="64"/>
      <c r="M248" s="64"/>
      <c r="N248" s="64"/>
      <c r="O248" s="64"/>
      <c r="P248" s="64"/>
      <c r="Q248" s="64"/>
      <c r="R248" s="64"/>
      <c r="S248" s="64"/>
      <c r="T248" s="119"/>
    </row>
    <row r="249" spans="1:20" ht="11.25">
      <c r="A249" s="75"/>
      <c r="B249" s="75"/>
      <c r="C249" s="69">
        <v>4210</v>
      </c>
      <c r="D249" s="75" t="s">
        <v>61</v>
      </c>
      <c r="E249" s="64">
        <v>500</v>
      </c>
      <c r="F249" s="64">
        <v>500</v>
      </c>
      <c r="G249" s="64">
        <f t="shared" si="63"/>
        <v>500</v>
      </c>
      <c r="H249" s="64">
        <v>0</v>
      </c>
      <c r="I249" s="64">
        <f>G249-H249</f>
        <v>500</v>
      </c>
      <c r="J249" s="64">
        <v>0</v>
      </c>
      <c r="K249" s="64">
        <v>0</v>
      </c>
      <c r="L249" s="64"/>
      <c r="M249" s="64"/>
      <c r="N249" s="64"/>
      <c r="O249" s="64"/>
      <c r="P249" s="64"/>
      <c r="Q249" s="64"/>
      <c r="R249" s="64"/>
      <c r="S249" s="64"/>
      <c r="T249" s="119"/>
    </row>
    <row r="250" spans="1:20" ht="22.5">
      <c r="A250" s="75"/>
      <c r="B250" s="75"/>
      <c r="C250" s="69">
        <v>4440</v>
      </c>
      <c r="D250" s="70" t="s">
        <v>118</v>
      </c>
      <c r="E250" s="64">
        <v>0</v>
      </c>
      <c r="F250" s="64">
        <v>726</v>
      </c>
      <c r="G250" s="64">
        <f t="shared" si="63"/>
        <v>726</v>
      </c>
      <c r="H250" s="64">
        <v>0</v>
      </c>
      <c r="I250" s="64">
        <f>G250</f>
        <v>726</v>
      </c>
      <c r="J250" s="64">
        <v>0</v>
      </c>
      <c r="K250" s="64">
        <v>0</v>
      </c>
      <c r="L250" s="64"/>
      <c r="M250" s="64"/>
      <c r="N250" s="64"/>
      <c r="O250" s="64"/>
      <c r="P250" s="64"/>
      <c r="Q250" s="64"/>
      <c r="R250" s="64"/>
      <c r="S250" s="64"/>
      <c r="T250" s="119"/>
    </row>
    <row r="251" spans="1:20" ht="11.25">
      <c r="A251" s="73">
        <v>854</v>
      </c>
      <c r="B251" s="73">
        <v>85415</v>
      </c>
      <c r="C251" s="72"/>
      <c r="D251" s="73" t="s">
        <v>683</v>
      </c>
      <c r="E251" s="74">
        <f aca="true" t="shared" si="64" ref="E251:S251">E252</f>
        <v>3060</v>
      </c>
      <c r="F251" s="74">
        <f t="shared" si="64"/>
        <v>0</v>
      </c>
      <c r="G251" s="74">
        <f t="shared" si="64"/>
        <v>0</v>
      </c>
      <c r="H251" s="74">
        <f t="shared" si="64"/>
        <v>0</v>
      </c>
      <c r="I251" s="74">
        <f t="shared" si="64"/>
        <v>0</v>
      </c>
      <c r="J251" s="74">
        <f t="shared" si="64"/>
        <v>0</v>
      </c>
      <c r="K251" s="74">
        <f t="shared" si="64"/>
        <v>0</v>
      </c>
      <c r="L251" s="74">
        <f t="shared" si="64"/>
        <v>0</v>
      </c>
      <c r="M251" s="74">
        <f t="shared" si="64"/>
        <v>0</v>
      </c>
      <c r="N251" s="74">
        <f t="shared" si="64"/>
        <v>0</v>
      </c>
      <c r="O251" s="74">
        <f t="shared" si="64"/>
        <v>0</v>
      </c>
      <c r="P251" s="74">
        <f t="shared" si="64"/>
        <v>0</v>
      </c>
      <c r="Q251" s="74">
        <f t="shared" si="64"/>
        <v>0</v>
      </c>
      <c r="R251" s="74">
        <f t="shared" si="64"/>
        <v>0</v>
      </c>
      <c r="S251" s="74">
        <f t="shared" si="64"/>
        <v>0</v>
      </c>
      <c r="T251" s="119"/>
    </row>
    <row r="252" spans="1:20" ht="12.75" customHeight="1">
      <c r="A252" s="75"/>
      <c r="B252" s="75"/>
      <c r="C252" s="69">
        <v>3260</v>
      </c>
      <c r="D252" s="75" t="s">
        <v>684</v>
      </c>
      <c r="E252" s="64">
        <v>3060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/>
      <c r="M252" s="64"/>
      <c r="N252" s="64"/>
      <c r="O252" s="64"/>
      <c r="P252" s="64"/>
      <c r="Q252" s="64"/>
      <c r="R252" s="64"/>
      <c r="S252" s="64"/>
      <c r="T252" s="119"/>
    </row>
    <row r="253" spans="1:20" ht="27.75" customHeight="1">
      <c r="A253" s="91"/>
      <c r="B253" s="91"/>
      <c r="C253" s="92"/>
      <c r="D253" s="101" t="s">
        <v>685</v>
      </c>
      <c r="E253" s="102">
        <f aca="true" t="shared" si="65" ref="E253:S253">E251+E243</f>
        <v>13872</v>
      </c>
      <c r="F253" s="102">
        <f t="shared" si="65"/>
        <v>28146</v>
      </c>
      <c r="G253" s="102">
        <f t="shared" si="65"/>
        <v>28146</v>
      </c>
      <c r="H253" s="102">
        <f t="shared" si="65"/>
        <v>25848</v>
      </c>
      <c r="I253" s="102">
        <f t="shared" si="65"/>
        <v>1226</v>
      </c>
      <c r="J253" s="102">
        <f t="shared" si="65"/>
        <v>0</v>
      </c>
      <c r="K253" s="102">
        <f t="shared" si="65"/>
        <v>1072</v>
      </c>
      <c r="L253" s="102">
        <f t="shared" si="65"/>
        <v>0</v>
      </c>
      <c r="M253" s="102">
        <f t="shared" si="65"/>
        <v>0</v>
      </c>
      <c r="N253" s="102">
        <f t="shared" si="65"/>
        <v>0</v>
      </c>
      <c r="O253" s="102">
        <f t="shared" si="65"/>
        <v>0</v>
      </c>
      <c r="P253" s="102">
        <f t="shared" si="65"/>
        <v>0</v>
      </c>
      <c r="Q253" s="102">
        <f t="shared" si="65"/>
        <v>0</v>
      </c>
      <c r="R253" s="102">
        <f t="shared" si="65"/>
        <v>0</v>
      </c>
      <c r="S253" s="102">
        <f t="shared" si="65"/>
        <v>0</v>
      </c>
      <c r="T253" s="119"/>
    </row>
    <row r="254" spans="1:20" ht="12.75" customHeight="1">
      <c r="A254" s="104" t="s">
        <v>686</v>
      </c>
      <c r="B254" s="104"/>
      <c r="C254" s="104"/>
      <c r="D254" s="104"/>
      <c r="E254" s="105">
        <f aca="true" t="shared" si="66" ref="E254:S254">E253+E242</f>
        <v>757524</v>
      </c>
      <c r="F254" s="105">
        <f t="shared" si="66"/>
        <v>768976</v>
      </c>
      <c r="G254" s="105">
        <f t="shared" si="66"/>
        <v>768976</v>
      </c>
      <c r="H254" s="105">
        <f t="shared" si="66"/>
        <v>642307</v>
      </c>
      <c r="I254" s="105">
        <f t="shared" si="66"/>
        <v>80545</v>
      </c>
      <c r="J254" s="105">
        <f t="shared" si="66"/>
        <v>0</v>
      </c>
      <c r="K254" s="105">
        <f t="shared" si="66"/>
        <v>46124</v>
      </c>
      <c r="L254" s="105">
        <f t="shared" si="66"/>
        <v>0</v>
      </c>
      <c r="M254" s="105">
        <f t="shared" si="66"/>
        <v>0</v>
      </c>
      <c r="N254" s="105">
        <f t="shared" si="66"/>
        <v>0</v>
      </c>
      <c r="O254" s="105">
        <f t="shared" si="66"/>
        <v>0</v>
      </c>
      <c r="P254" s="105">
        <f t="shared" si="66"/>
        <v>0</v>
      </c>
      <c r="Q254" s="105">
        <f t="shared" si="66"/>
        <v>0</v>
      </c>
      <c r="R254" s="105">
        <f t="shared" si="66"/>
        <v>0</v>
      </c>
      <c r="S254" s="105">
        <f t="shared" si="66"/>
        <v>0</v>
      </c>
      <c r="T254" s="119"/>
    </row>
    <row r="257" spans="1:20" ht="18">
      <c r="A257" s="33" t="s">
        <v>655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19" ht="12.75" customHeight="1">
      <c r="A258" s="35"/>
      <c r="B258" s="35"/>
      <c r="C258" s="35"/>
      <c r="D258" s="35"/>
      <c r="E258" s="36" t="s">
        <v>690</v>
      </c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20" ht="12.75" customHeight="1">
      <c r="A259" s="13"/>
      <c r="B259" s="13"/>
      <c r="C259" s="13"/>
      <c r="D259" s="13"/>
      <c r="E259" s="13"/>
      <c r="F259" s="13"/>
      <c r="G259" s="13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 t="s">
        <v>657</v>
      </c>
      <c r="T259" s="37" t="s">
        <v>658</v>
      </c>
    </row>
    <row r="260" spans="1:20" ht="12.75" customHeight="1">
      <c r="A260" s="38" t="s">
        <v>0</v>
      </c>
      <c r="B260" s="38" t="s">
        <v>1</v>
      </c>
      <c r="C260" s="38" t="s">
        <v>659</v>
      </c>
      <c r="D260" s="38" t="s">
        <v>3</v>
      </c>
      <c r="E260" s="38" t="s">
        <v>660</v>
      </c>
      <c r="F260" s="38" t="s">
        <v>661</v>
      </c>
      <c r="G260" s="38" t="s">
        <v>10</v>
      </c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ht="28.5" customHeight="1">
      <c r="A261" s="38"/>
      <c r="B261" s="38"/>
      <c r="C261" s="38"/>
      <c r="D261" s="38"/>
      <c r="E261" s="38"/>
      <c r="F261" s="38"/>
      <c r="G261" s="39" t="s">
        <v>662</v>
      </c>
      <c r="H261" s="40" t="s">
        <v>7</v>
      </c>
      <c r="I261" s="40"/>
      <c r="J261" s="40"/>
      <c r="K261" s="40"/>
      <c r="L261" s="40"/>
      <c r="M261" s="40"/>
      <c r="N261" s="40"/>
      <c r="O261" s="41"/>
      <c r="P261" s="42" t="s">
        <v>7</v>
      </c>
      <c r="Q261" s="42"/>
      <c r="R261" s="42"/>
      <c r="S261" s="42"/>
      <c r="T261" s="43"/>
    </row>
    <row r="262" spans="1:20" ht="117.75" customHeight="1">
      <c r="A262" s="38"/>
      <c r="B262" s="38"/>
      <c r="C262" s="38"/>
      <c r="D262" s="38"/>
      <c r="E262" s="38"/>
      <c r="F262" s="38"/>
      <c r="G262" s="38"/>
      <c r="H262" s="44" t="s">
        <v>663</v>
      </c>
      <c r="I262" s="44" t="s">
        <v>664</v>
      </c>
      <c r="J262" s="44" t="s">
        <v>665</v>
      </c>
      <c r="K262" s="44" t="s">
        <v>666</v>
      </c>
      <c r="L262" s="44" t="s">
        <v>667</v>
      </c>
      <c r="M262" s="44" t="s">
        <v>668</v>
      </c>
      <c r="N262" s="44" t="s">
        <v>669</v>
      </c>
      <c r="O262" s="45" t="s">
        <v>670</v>
      </c>
      <c r="P262" s="46" t="s">
        <v>671</v>
      </c>
      <c r="Q262" s="46" t="s">
        <v>672</v>
      </c>
      <c r="R262" s="45" t="s">
        <v>673</v>
      </c>
      <c r="S262" s="45" t="s">
        <v>674</v>
      </c>
      <c r="T262" s="43"/>
    </row>
    <row r="263" spans="1:20" ht="11.25">
      <c r="A263" s="47">
        <v>1</v>
      </c>
      <c r="B263" s="47">
        <v>2</v>
      </c>
      <c r="C263" s="47">
        <v>3</v>
      </c>
      <c r="D263" s="47">
        <v>4</v>
      </c>
      <c r="E263" s="47">
        <v>5</v>
      </c>
      <c r="F263" s="47">
        <v>5</v>
      </c>
      <c r="G263" s="47">
        <v>6</v>
      </c>
      <c r="H263" s="47">
        <v>7</v>
      </c>
      <c r="I263" s="47">
        <v>8</v>
      </c>
      <c r="J263" s="47">
        <v>9</v>
      </c>
      <c r="K263" s="47">
        <v>10</v>
      </c>
      <c r="L263" s="47">
        <v>11</v>
      </c>
      <c r="M263" s="47">
        <v>12</v>
      </c>
      <c r="N263" s="47">
        <v>13</v>
      </c>
      <c r="O263" s="47">
        <v>14</v>
      </c>
      <c r="P263" s="47">
        <v>15</v>
      </c>
      <c r="Q263" s="48">
        <v>16</v>
      </c>
      <c r="R263" s="48">
        <v>17</v>
      </c>
      <c r="S263" s="47">
        <v>18</v>
      </c>
      <c r="T263" s="49">
        <v>13</v>
      </c>
    </row>
    <row r="264" spans="1:20" ht="12.75">
      <c r="A264" s="50">
        <v>801</v>
      </c>
      <c r="B264" s="50">
        <v>80101</v>
      </c>
      <c r="C264" s="51"/>
      <c r="D264" s="52" t="s">
        <v>282</v>
      </c>
      <c r="E264" s="53">
        <f>SUM(E265:E283)</f>
        <v>508975</v>
      </c>
      <c r="F264" s="53">
        <f>SUM(F265:F283)</f>
        <v>547791</v>
      </c>
      <c r="G264" s="53">
        <f>SUM(G265:G283)</f>
        <v>547791</v>
      </c>
      <c r="H264" s="53">
        <f>SUM(H265:H283)</f>
        <v>443378</v>
      </c>
      <c r="I264" s="53">
        <f>SUM(I265:I283)</f>
        <v>62040</v>
      </c>
      <c r="J264" s="53">
        <f aca="true" t="shared" si="67" ref="J264:S264">SUM(J265:J282)</f>
        <v>0</v>
      </c>
      <c r="K264" s="53">
        <f t="shared" si="67"/>
        <v>42373</v>
      </c>
      <c r="L264" s="53">
        <f t="shared" si="67"/>
        <v>0</v>
      </c>
      <c r="M264" s="53">
        <f t="shared" si="67"/>
        <v>0</v>
      </c>
      <c r="N264" s="53">
        <f t="shared" si="67"/>
        <v>0</v>
      </c>
      <c r="O264" s="53">
        <f t="shared" si="67"/>
        <v>0</v>
      </c>
      <c r="P264" s="53">
        <f t="shared" si="67"/>
        <v>0</v>
      </c>
      <c r="Q264" s="53">
        <f t="shared" si="67"/>
        <v>0</v>
      </c>
      <c r="R264" s="53">
        <f t="shared" si="67"/>
        <v>0</v>
      </c>
      <c r="S264" s="53">
        <f t="shared" si="67"/>
        <v>0</v>
      </c>
      <c r="T264" s="54"/>
    </row>
    <row r="265" spans="1:20" ht="12.75">
      <c r="A265" s="55"/>
      <c r="B265" s="55"/>
      <c r="C265" s="55">
        <v>3020</v>
      </c>
      <c r="D265" s="122" t="s">
        <v>75</v>
      </c>
      <c r="E265" s="57">
        <v>33450</v>
      </c>
      <c r="F265" s="57">
        <v>42373</v>
      </c>
      <c r="G265" s="59">
        <f aca="true" t="shared" si="68" ref="G265:G281">F265</f>
        <v>42373</v>
      </c>
      <c r="H265" s="57">
        <v>0</v>
      </c>
      <c r="I265" s="59">
        <v>0</v>
      </c>
      <c r="J265" s="85">
        <v>0</v>
      </c>
      <c r="K265" s="59">
        <f>F265</f>
        <v>42373</v>
      </c>
      <c r="L265" s="57"/>
      <c r="M265" s="59"/>
      <c r="N265" s="57"/>
      <c r="O265" s="59"/>
      <c r="P265" s="57"/>
      <c r="Q265" s="59"/>
      <c r="R265" s="57"/>
      <c r="S265" s="59"/>
      <c r="T265" s="63"/>
    </row>
    <row r="266" spans="1:20" ht="12.75">
      <c r="A266" s="55"/>
      <c r="B266" s="55"/>
      <c r="C266" s="55">
        <v>4010</v>
      </c>
      <c r="D266" s="122" t="s">
        <v>77</v>
      </c>
      <c r="E266" s="57">
        <v>318299</v>
      </c>
      <c r="F266" s="57">
        <v>340297</v>
      </c>
      <c r="G266" s="59">
        <f t="shared" si="68"/>
        <v>340297</v>
      </c>
      <c r="H266" s="64">
        <f>G266</f>
        <v>340297</v>
      </c>
      <c r="I266" s="59">
        <f aca="true" t="shared" si="69" ref="I266:I281">G266-H266</f>
        <v>0</v>
      </c>
      <c r="J266" s="85">
        <v>0</v>
      </c>
      <c r="K266" s="85">
        <v>0</v>
      </c>
      <c r="L266" s="65"/>
      <c r="M266" s="65"/>
      <c r="N266" s="65"/>
      <c r="O266" s="65"/>
      <c r="P266" s="65"/>
      <c r="Q266" s="65"/>
      <c r="R266" s="65"/>
      <c r="S266" s="65"/>
      <c r="T266" s="63"/>
    </row>
    <row r="267" spans="1:20" ht="12.75">
      <c r="A267" s="55"/>
      <c r="B267" s="55"/>
      <c r="C267" s="55">
        <v>4040</v>
      </c>
      <c r="D267" s="122" t="s">
        <v>80</v>
      </c>
      <c r="E267" s="57">
        <v>25452</v>
      </c>
      <c r="F267" s="57">
        <v>27889</v>
      </c>
      <c r="G267" s="59">
        <f t="shared" si="68"/>
        <v>27889</v>
      </c>
      <c r="H267" s="64">
        <f>G267</f>
        <v>27889</v>
      </c>
      <c r="I267" s="59">
        <f t="shared" si="69"/>
        <v>0</v>
      </c>
      <c r="J267" s="64">
        <v>0</v>
      </c>
      <c r="K267" s="85">
        <v>0</v>
      </c>
      <c r="L267" s="65"/>
      <c r="M267" s="65"/>
      <c r="N267" s="65"/>
      <c r="O267" s="65"/>
      <c r="P267" s="65"/>
      <c r="Q267" s="65"/>
      <c r="R267" s="65"/>
      <c r="S267" s="65"/>
      <c r="T267" s="63"/>
    </row>
    <row r="268" spans="1:20" ht="12.75">
      <c r="A268" s="55"/>
      <c r="B268" s="55"/>
      <c r="C268" s="55">
        <v>4110</v>
      </c>
      <c r="D268" s="122" t="s">
        <v>83</v>
      </c>
      <c r="E268" s="57">
        <v>55405</v>
      </c>
      <c r="F268" s="57">
        <v>61600</v>
      </c>
      <c r="G268" s="59">
        <f t="shared" si="68"/>
        <v>61600</v>
      </c>
      <c r="H268" s="64">
        <f>G268</f>
        <v>61600</v>
      </c>
      <c r="I268" s="59">
        <f t="shared" si="69"/>
        <v>0</v>
      </c>
      <c r="J268" s="64">
        <v>0</v>
      </c>
      <c r="K268" s="64">
        <v>0</v>
      </c>
      <c r="L268" s="65"/>
      <c r="M268" s="65"/>
      <c r="N268" s="65"/>
      <c r="O268" s="65"/>
      <c r="P268" s="65"/>
      <c r="Q268" s="65"/>
      <c r="R268" s="65"/>
      <c r="S268" s="65"/>
      <c r="T268" s="63"/>
    </row>
    <row r="269" spans="1:20" ht="12.75">
      <c r="A269" s="55"/>
      <c r="B269" s="55"/>
      <c r="C269" s="55">
        <v>4120</v>
      </c>
      <c r="D269" s="122" t="s">
        <v>86</v>
      </c>
      <c r="E269" s="57">
        <v>9038</v>
      </c>
      <c r="F269" s="57">
        <v>9992</v>
      </c>
      <c r="G269" s="59">
        <f t="shared" si="68"/>
        <v>9992</v>
      </c>
      <c r="H269" s="64">
        <f>G269</f>
        <v>9992</v>
      </c>
      <c r="I269" s="59">
        <f t="shared" si="69"/>
        <v>0</v>
      </c>
      <c r="J269" s="64">
        <v>0</v>
      </c>
      <c r="K269" s="64">
        <v>0</v>
      </c>
      <c r="L269" s="65"/>
      <c r="M269" s="65"/>
      <c r="N269" s="65"/>
      <c r="O269" s="65"/>
      <c r="P269" s="65"/>
      <c r="Q269" s="65"/>
      <c r="R269" s="65"/>
      <c r="S269" s="65"/>
      <c r="T269" s="63"/>
    </row>
    <row r="270" spans="1:20" ht="12.75">
      <c r="A270" s="55"/>
      <c r="B270" s="55"/>
      <c r="C270" s="55">
        <v>4170</v>
      </c>
      <c r="D270" s="122" t="s">
        <v>89</v>
      </c>
      <c r="E270" s="57">
        <v>4200</v>
      </c>
      <c r="F270" s="57">
        <v>3600</v>
      </c>
      <c r="G270" s="59">
        <f t="shared" si="68"/>
        <v>3600</v>
      </c>
      <c r="H270" s="64">
        <f>G270</f>
        <v>3600</v>
      </c>
      <c r="I270" s="59">
        <f t="shared" si="69"/>
        <v>0</v>
      </c>
      <c r="J270" s="85">
        <v>0</v>
      </c>
      <c r="K270" s="64">
        <v>0</v>
      </c>
      <c r="L270" s="65"/>
      <c r="M270" s="65"/>
      <c r="N270" s="65"/>
      <c r="O270" s="65"/>
      <c r="P270" s="65"/>
      <c r="Q270" s="65"/>
      <c r="R270" s="65"/>
      <c r="S270" s="65"/>
      <c r="T270" s="63"/>
    </row>
    <row r="271" spans="1:20" ht="12.75">
      <c r="A271" s="55"/>
      <c r="B271" s="55"/>
      <c r="C271" s="55">
        <v>4210</v>
      </c>
      <c r="D271" s="122" t="s">
        <v>61</v>
      </c>
      <c r="E271" s="57">
        <v>16515</v>
      </c>
      <c r="F271" s="57">
        <v>21300</v>
      </c>
      <c r="G271" s="59">
        <f t="shared" si="68"/>
        <v>21300</v>
      </c>
      <c r="H271" s="64">
        <v>0</v>
      </c>
      <c r="I271" s="59">
        <f t="shared" si="69"/>
        <v>21300</v>
      </c>
      <c r="J271" s="85">
        <v>0</v>
      </c>
      <c r="K271" s="85">
        <v>0</v>
      </c>
      <c r="L271" s="65"/>
      <c r="M271" s="65"/>
      <c r="N271" s="65"/>
      <c r="O271" s="65"/>
      <c r="P271" s="65"/>
      <c r="Q271" s="65"/>
      <c r="R271" s="65"/>
      <c r="S271" s="65"/>
      <c r="T271" s="63"/>
    </row>
    <row r="272" spans="1:20" ht="22.5">
      <c r="A272" s="55"/>
      <c r="B272" s="55"/>
      <c r="C272" s="55">
        <v>4240</v>
      </c>
      <c r="D272" s="66" t="s">
        <v>295</v>
      </c>
      <c r="E272" s="57">
        <v>7000</v>
      </c>
      <c r="F272" s="57">
        <v>1000</v>
      </c>
      <c r="G272" s="59">
        <f t="shared" si="68"/>
        <v>1000</v>
      </c>
      <c r="H272" s="64">
        <v>0</v>
      </c>
      <c r="I272" s="59">
        <f t="shared" si="69"/>
        <v>1000</v>
      </c>
      <c r="J272" s="64">
        <v>0</v>
      </c>
      <c r="K272" s="85">
        <v>0</v>
      </c>
      <c r="L272" s="65"/>
      <c r="M272" s="65"/>
      <c r="N272" s="65"/>
      <c r="O272" s="65"/>
      <c r="P272" s="65"/>
      <c r="Q272" s="65"/>
      <c r="R272" s="65"/>
      <c r="S272" s="65"/>
      <c r="T272" s="63"/>
    </row>
    <row r="273" spans="1:20" ht="12.75">
      <c r="A273" s="55"/>
      <c r="B273" s="55"/>
      <c r="C273" s="55">
        <v>4260</v>
      </c>
      <c r="D273" s="122" t="s">
        <v>93</v>
      </c>
      <c r="E273" s="57">
        <v>6000</v>
      </c>
      <c r="F273" s="57">
        <f>6500</f>
        <v>6500</v>
      </c>
      <c r="G273" s="59">
        <f t="shared" si="68"/>
        <v>6500</v>
      </c>
      <c r="H273" s="64">
        <v>0</v>
      </c>
      <c r="I273" s="59">
        <f t="shared" si="69"/>
        <v>6500</v>
      </c>
      <c r="J273" s="64">
        <v>0</v>
      </c>
      <c r="K273" s="64">
        <v>0</v>
      </c>
      <c r="L273" s="65"/>
      <c r="M273" s="65"/>
      <c r="N273" s="65"/>
      <c r="O273" s="65"/>
      <c r="P273" s="65"/>
      <c r="Q273" s="65"/>
      <c r="R273" s="65"/>
      <c r="S273" s="65"/>
      <c r="T273" s="63"/>
    </row>
    <row r="274" spans="1:20" ht="12.75">
      <c r="A274" s="55"/>
      <c r="B274" s="55"/>
      <c r="C274" s="55">
        <v>4270</v>
      </c>
      <c r="D274" s="122" t="s">
        <v>96</v>
      </c>
      <c r="E274" s="57">
        <v>4000</v>
      </c>
      <c r="F274" s="123">
        <v>1000</v>
      </c>
      <c r="G274" s="59">
        <f t="shared" si="68"/>
        <v>1000</v>
      </c>
      <c r="H274" s="64">
        <v>0</v>
      </c>
      <c r="I274" s="59">
        <f t="shared" si="69"/>
        <v>1000</v>
      </c>
      <c r="J274" s="64">
        <v>0</v>
      </c>
      <c r="K274" s="64">
        <v>0</v>
      </c>
      <c r="L274" s="65"/>
      <c r="M274" s="65"/>
      <c r="N274" s="65"/>
      <c r="O274" s="65"/>
      <c r="P274" s="65"/>
      <c r="Q274" s="65"/>
      <c r="R274" s="65"/>
      <c r="S274" s="65"/>
      <c r="T274" s="63"/>
    </row>
    <row r="275" spans="1:20" ht="12.75">
      <c r="A275" s="55"/>
      <c r="B275" s="55"/>
      <c r="C275" s="55">
        <v>4280</v>
      </c>
      <c r="D275" s="122" t="s">
        <v>99</v>
      </c>
      <c r="E275" s="57">
        <v>700</v>
      </c>
      <c r="F275" s="57">
        <v>700</v>
      </c>
      <c r="G275" s="59">
        <f t="shared" si="68"/>
        <v>700</v>
      </c>
      <c r="H275" s="64">
        <v>0</v>
      </c>
      <c r="I275" s="59">
        <f t="shared" si="69"/>
        <v>700</v>
      </c>
      <c r="J275" s="85">
        <v>0</v>
      </c>
      <c r="K275" s="64">
        <v>0</v>
      </c>
      <c r="L275" s="65"/>
      <c r="M275" s="65"/>
      <c r="N275" s="65"/>
      <c r="O275" s="65"/>
      <c r="P275" s="65"/>
      <c r="Q275" s="65"/>
      <c r="R275" s="65"/>
      <c r="S275" s="65"/>
      <c r="T275" s="67"/>
    </row>
    <row r="276" spans="1:20" ht="12.75">
      <c r="A276" s="55"/>
      <c r="B276" s="55"/>
      <c r="C276" s="55">
        <v>4300</v>
      </c>
      <c r="D276" s="122" t="s">
        <v>64</v>
      </c>
      <c r="E276" s="57">
        <v>3960</v>
      </c>
      <c r="F276" s="57">
        <v>4040</v>
      </c>
      <c r="G276" s="59">
        <f t="shared" si="68"/>
        <v>4040</v>
      </c>
      <c r="H276" s="64">
        <v>0</v>
      </c>
      <c r="I276" s="59">
        <f t="shared" si="69"/>
        <v>4040</v>
      </c>
      <c r="J276" s="85">
        <v>0</v>
      </c>
      <c r="K276" s="85">
        <v>0</v>
      </c>
      <c r="L276" s="65"/>
      <c r="M276" s="65"/>
      <c r="N276" s="65"/>
      <c r="O276" s="65"/>
      <c r="P276" s="65"/>
      <c r="Q276" s="65"/>
      <c r="R276" s="65"/>
      <c r="S276" s="65"/>
      <c r="T276" s="68"/>
    </row>
    <row r="277" spans="1:19" ht="11.25">
      <c r="A277" s="55"/>
      <c r="B277" s="55"/>
      <c r="C277" s="55">
        <v>4350</v>
      </c>
      <c r="D277" s="122" t="s">
        <v>103</v>
      </c>
      <c r="E277" s="57">
        <v>2000</v>
      </c>
      <c r="F277" s="57">
        <v>1080</v>
      </c>
      <c r="G277" s="59">
        <f t="shared" si="68"/>
        <v>1080</v>
      </c>
      <c r="H277" s="64">
        <v>0</v>
      </c>
      <c r="I277" s="59">
        <f t="shared" si="69"/>
        <v>1080</v>
      </c>
      <c r="J277" s="64">
        <v>0</v>
      </c>
      <c r="K277" s="85">
        <v>0</v>
      </c>
      <c r="L277" s="65"/>
      <c r="M277" s="65"/>
      <c r="N277" s="65"/>
      <c r="O277" s="65"/>
      <c r="P277" s="65"/>
      <c r="Q277" s="65"/>
      <c r="R277" s="65"/>
      <c r="S277" s="65"/>
    </row>
    <row r="278" spans="1:19" ht="33.75">
      <c r="A278" s="55"/>
      <c r="B278" s="55"/>
      <c r="C278" s="124">
        <v>4370</v>
      </c>
      <c r="D278" s="66" t="s">
        <v>675</v>
      </c>
      <c r="E278" s="57">
        <v>1500</v>
      </c>
      <c r="F278" s="57">
        <f>2000</f>
        <v>2000</v>
      </c>
      <c r="G278" s="59">
        <f t="shared" si="68"/>
        <v>2000</v>
      </c>
      <c r="H278" s="59">
        <f>F278-G278</f>
        <v>0</v>
      </c>
      <c r="I278" s="59">
        <f t="shared" si="69"/>
        <v>2000</v>
      </c>
      <c r="J278" s="64">
        <v>0</v>
      </c>
      <c r="K278" s="64">
        <v>0</v>
      </c>
      <c r="L278" s="65"/>
      <c r="M278" s="65"/>
      <c r="N278" s="65"/>
      <c r="O278" s="65"/>
      <c r="P278" s="65"/>
      <c r="Q278" s="65"/>
      <c r="R278" s="65"/>
      <c r="S278" s="65"/>
    </row>
    <row r="279" spans="1:19" ht="11.25">
      <c r="A279" s="55"/>
      <c r="B279" s="55"/>
      <c r="C279" s="55">
        <v>4410</v>
      </c>
      <c r="D279" s="122" t="s">
        <v>112</v>
      </c>
      <c r="E279" s="57">
        <v>500</v>
      </c>
      <c r="F279" s="57">
        <v>700</v>
      </c>
      <c r="G279" s="59">
        <f t="shared" si="68"/>
        <v>700</v>
      </c>
      <c r="H279" s="64">
        <v>0</v>
      </c>
      <c r="I279" s="59">
        <f t="shared" si="69"/>
        <v>700</v>
      </c>
      <c r="J279" s="64">
        <v>0</v>
      </c>
      <c r="K279" s="64">
        <v>0</v>
      </c>
      <c r="L279" s="65"/>
      <c r="M279" s="65"/>
      <c r="N279" s="65"/>
      <c r="O279" s="65"/>
      <c r="P279" s="65"/>
      <c r="Q279" s="65"/>
      <c r="R279" s="65"/>
      <c r="S279" s="65"/>
    </row>
    <row r="280" spans="1:19" ht="11.25">
      <c r="A280" s="55"/>
      <c r="B280" s="55"/>
      <c r="C280" s="55">
        <v>4430</v>
      </c>
      <c r="D280" s="122" t="s">
        <v>115</v>
      </c>
      <c r="E280" s="57">
        <v>200</v>
      </c>
      <c r="F280" s="57">
        <v>200</v>
      </c>
      <c r="G280" s="59">
        <f t="shared" si="68"/>
        <v>200</v>
      </c>
      <c r="H280" s="64">
        <v>0</v>
      </c>
      <c r="I280" s="59">
        <f t="shared" si="69"/>
        <v>200</v>
      </c>
      <c r="J280" s="65">
        <v>0</v>
      </c>
      <c r="K280" s="64">
        <v>0</v>
      </c>
      <c r="L280" s="65"/>
      <c r="M280" s="65"/>
      <c r="N280" s="65"/>
      <c r="O280" s="65"/>
      <c r="P280" s="65"/>
      <c r="Q280" s="65"/>
      <c r="R280" s="65"/>
      <c r="S280" s="65"/>
    </row>
    <row r="281" spans="1:19" ht="22.5">
      <c r="A281" s="55"/>
      <c r="B281" s="55"/>
      <c r="C281" s="55">
        <v>4440</v>
      </c>
      <c r="D281" s="66" t="s">
        <v>118</v>
      </c>
      <c r="E281" s="57">
        <v>19956</v>
      </c>
      <c r="F281" s="57">
        <v>23520</v>
      </c>
      <c r="G281" s="59">
        <f t="shared" si="68"/>
        <v>23520</v>
      </c>
      <c r="H281" s="57">
        <v>0</v>
      </c>
      <c r="I281" s="59">
        <f t="shared" si="69"/>
        <v>23520</v>
      </c>
      <c r="J281" s="65">
        <v>0</v>
      </c>
      <c r="K281" s="65">
        <v>0</v>
      </c>
      <c r="L281" s="65"/>
      <c r="M281" s="65"/>
      <c r="N281" s="65"/>
      <c r="O281" s="65"/>
      <c r="P281" s="65"/>
      <c r="Q281" s="65"/>
      <c r="R281" s="65"/>
      <c r="S281" s="65"/>
    </row>
    <row r="282" spans="1:19" ht="45">
      <c r="A282" s="55"/>
      <c r="B282" s="55"/>
      <c r="C282" s="124">
        <v>4740</v>
      </c>
      <c r="D282" s="66" t="s">
        <v>677</v>
      </c>
      <c r="E282" s="57">
        <v>300</v>
      </c>
      <c r="F282" s="57">
        <v>0</v>
      </c>
      <c r="G282" s="59">
        <v>0</v>
      </c>
      <c r="H282" s="59">
        <v>0</v>
      </c>
      <c r="I282" s="59">
        <v>0</v>
      </c>
      <c r="J282" s="65">
        <v>0</v>
      </c>
      <c r="K282" s="65">
        <v>0</v>
      </c>
      <c r="L282" s="65"/>
      <c r="M282" s="65"/>
      <c r="N282" s="65"/>
      <c r="O282" s="65"/>
      <c r="P282" s="65"/>
      <c r="Q282" s="65"/>
      <c r="R282" s="65"/>
      <c r="S282" s="65"/>
    </row>
    <row r="283" spans="1:19" ht="33.75">
      <c r="A283" s="55"/>
      <c r="B283" s="55"/>
      <c r="C283" s="124">
        <v>4750</v>
      </c>
      <c r="D283" s="70" t="s">
        <v>678</v>
      </c>
      <c r="E283" s="57">
        <v>500</v>
      </c>
      <c r="F283" s="57">
        <v>0</v>
      </c>
      <c r="G283" s="59">
        <v>0</v>
      </c>
      <c r="H283" s="59">
        <v>0</v>
      </c>
      <c r="I283" s="59">
        <v>0</v>
      </c>
      <c r="J283" s="65">
        <v>0</v>
      </c>
      <c r="K283" s="65">
        <v>0</v>
      </c>
      <c r="L283" s="65"/>
      <c r="M283" s="65"/>
      <c r="N283" s="65"/>
      <c r="O283" s="65"/>
      <c r="P283" s="65"/>
      <c r="Q283" s="65"/>
      <c r="R283" s="65"/>
      <c r="S283" s="65"/>
    </row>
    <row r="284" spans="1:19" ht="11.25">
      <c r="A284" s="71">
        <v>801</v>
      </c>
      <c r="B284" s="71">
        <v>80103</v>
      </c>
      <c r="C284" s="72"/>
      <c r="D284" s="103" t="s">
        <v>306</v>
      </c>
      <c r="E284" s="74">
        <f aca="true" t="shared" si="70" ref="E284:S284">SUM(E285:E291)</f>
        <v>58831</v>
      </c>
      <c r="F284" s="74">
        <f t="shared" si="70"/>
        <v>54416</v>
      </c>
      <c r="G284" s="74">
        <f t="shared" si="70"/>
        <v>54416</v>
      </c>
      <c r="H284" s="74">
        <f t="shared" si="70"/>
        <v>46595</v>
      </c>
      <c r="I284" s="74">
        <f t="shared" si="70"/>
        <v>2792</v>
      </c>
      <c r="J284" s="74">
        <f t="shared" si="70"/>
        <v>0</v>
      </c>
      <c r="K284" s="74">
        <f t="shared" si="70"/>
        <v>5029</v>
      </c>
      <c r="L284" s="74">
        <f t="shared" si="70"/>
        <v>0</v>
      </c>
      <c r="M284" s="74">
        <f t="shared" si="70"/>
        <v>0</v>
      </c>
      <c r="N284" s="74">
        <f t="shared" si="70"/>
        <v>0</v>
      </c>
      <c r="O284" s="74">
        <f t="shared" si="70"/>
        <v>0</v>
      </c>
      <c r="P284" s="74">
        <f t="shared" si="70"/>
        <v>0</v>
      </c>
      <c r="Q284" s="74">
        <f t="shared" si="70"/>
        <v>0</v>
      </c>
      <c r="R284" s="74">
        <f t="shared" si="70"/>
        <v>0</v>
      </c>
      <c r="S284" s="74">
        <f t="shared" si="70"/>
        <v>0</v>
      </c>
    </row>
    <row r="285" spans="1:19" ht="11.25">
      <c r="A285" s="69"/>
      <c r="B285" s="69"/>
      <c r="C285" s="69">
        <v>3020</v>
      </c>
      <c r="D285" s="100" t="s">
        <v>75</v>
      </c>
      <c r="E285" s="64">
        <v>5306</v>
      </c>
      <c r="F285" s="64">
        <v>5029</v>
      </c>
      <c r="G285" s="64">
        <f aca="true" t="shared" si="71" ref="G285:G291">F285</f>
        <v>5029</v>
      </c>
      <c r="H285" s="64">
        <v>0</v>
      </c>
      <c r="I285" s="64">
        <v>0</v>
      </c>
      <c r="J285" s="65">
        <v>0</v>
      </c>
      <c r="K285" s="65">
        <f>F285</f>
        <v>5029</v>
      </c>
      <c r="L285" s="65"/>
      <c r="M285" s="65"/>
      <c r="N285" s="65"/>
      <c r="O285" s="65"/>
      <c r="P285" s="65"/>
      <c r="Q285" s="65"/>
      <c r="R285" s="65"/>
      <c r="S285" s="65"/>
    </row>
    <row r="286" spans="1:19" ht="11.25">
      <c r="A286" s="69"/>
      <c r="B286" s="69"/>
      <c r="C286" s="69">
        <v>4010</v>
      </c>
      <c r="D286" s="100" t="s">
        <v>77</v>
      </c>
      <c r="E286" s="64">
        <v>39184</v>
      </c>
      <c r="F286" s="64">
        <v>35822</v>
      </c>
      <c r="G286" s="64">
        <f t="shared" si="71"/>
        <v>35822</v>
      </c>
      <c r="H286" s="64">
        <f>G286</f>
        <v>35822</v>
      </c>
      <c r="I286" s="64">
        <f aca="true" t="shared" si="72" ref="I286:I291">G286-H286</f>
        <v>0</v>
      </c>
      <c r="J286" s="85">
        <v>0</v>
      </c>
      <c r="K286" s="85">
        <v>0</v>
      </c>
      <c r="L286" s="65"/>
      <c r="M286" s="65"/>
      <c r="N286" s="65"/>
      <c r="O286" s="65"/>
      <c r="P286" s="65"/>
      <c r="Q286" s="65"/>
      <c r="R286" s="65"/>
      <c r="S286" s="65"/>
    </row>
    <row r="287" spans="1:19" ht="11.25">
      <c r="A287" s="69"/>
      <c r="B287" s="69"/>
      <c r="C287" s="69">
        <v>4040</v>
      </c>
      <c r="D287" s="100" t="s">
        <v>80</v>
      </c>
      <c r="E287" s="64">
        <v>3008</v>
      </c>
      <c r="F287" s="64">
        <v>3064</v>
      </c>
      <c r="G287" s="64">
        <f t="shared" si="71"/>
        <v>3064</v>
      </c>
      <c r="H287" s="64">
        <f>G287</f>
        <v>3064</v>
      </c>
      <c r="I287" s="64">
        <f t="shared" si="72"/>
        <v>0</v>
      </c>
      <c r="J287" s="85">
        <v>0</v>
      </c>
      <c r="K287" s="85">
        <v>0</v>
      </c>
      <c r="L287" s="65"/>
      <c r="M287" s="65"/>
      <c r="N287" s="65"/>
      <c r="O287" s="65"/>
      <c r="P287" s="65"/>
      <c r="Q287" s="65"/>
      <c r="R287" s="65"/>
      <c r="S287" s="65"/>
    </row>
    <row r="288" spans="1:19" ht="11.25">
      <c r="A288" s="69"/>
      <c r="B288" s="69"/>
      <c r="C288" s="69">
        <v>4110</v>
      </c>
      <c r="D288" s="100" t="s">
        <v>83</v>
      </c>
      <c r="E288" s="64">
        <v>7500</v>
      </c>
      <c r="F288" s="64">
        <v>6632</v>
      </c>
      <c r="G288" s="64">
        <f t="shared" si="71"/>
        <v>6632</v>
      </c>
      <c r="H288" s="64">
        <f>G288</f>
        <v>6632</v>
      </c>
      <c r="I288" s="64">
        <f t="shared" si="72"/>
        <v>0</v>
      </c>
      <c r="J288" s="64">
        <v>0</v>
      </c>
      <c r="K288" s="64">
        <v>0</v>
      </c>
      <c r="L288" s="65"/>
      <c r="M288" s="65"/>
      <c r="N288" s="65"/>
      <c r="O288" s="65"/>
      <c r="P288" s="65"/>
      <c r="Q288" s="65"/>
      <c r="R288" s="65"/>
      <c r="S288" s="65"/>
    </row>
    <row r="289" spans="1:19" ht="11.25">
      <c r="A289" s="69"/>
      <c r="B289" s="69"/>
      <c r="C289" s="69">
        <v>4120</v>
      </c>
      <c r="D289" s="100" t="s">
        <v>86</v>
      </c>
      <c r="E289" s="64">
        <v>1217</v>
      </c>
      <c r="F289" s="64">
        <v>1077</v>
      </c>
      <c r="G289" s="64">
        <f t="shared" si="71"/>
        <v>1077</v>
      </c>
      <c r="H289" s="64">
        <f>G289</f>
        <v>1077</v>
      </c>
      <c r="I289" s="64">
        <f t="shared" si="72"/>
        <v>0</v>
      </c>
      <c r="J289" s="64">
        <v>0</v>
      </c>
      <c r="K289" s="64">
        <v>0</v>
      </c>
      <c r="L289" s="65"/>
      <c r="M289" s="65"/>
      <c r="N289" s="65"/>
      <c r="O289" s="65"/>
      <c r="P289" s="65"/>
      <c r="Q289" s="65"/>
      <c r="R289" s="65"/>
      <c r="S289" s="65"/>
    </row>
    <row r="290" spans="1:19" ht="22.5">
      <c r="A290" s="69"/>
      <c r="B290" s="69"/>
      <c r="C290" s="69">
        <v>4240</v>
      </c>
      <c r="D290" s="70" t="s">
        <v>295</v>
      </c>
      <c r="E290" s="64">
        <v>100</v>
      </c>
      <c r="F290" s="64">
        <v>100</v>
      </c>
      <c r="G290" s="64">
        <f t="shared" si="71"/>
        <v>100</v>
      </c>
      <c r="H290" s="64">
        <v>0</v>
      </c>
      <c r="I290" s="64">
        <f t="shared" si="72"/>
        <v>100</v>
      </c>
      <c r="J290" s="64">
        <v>0</v>
      </c>
      <c r="K290" s="64">
        <v>0</v>
      </c>
      <c r="L290" s="65"/>
      <c r="M290" s="65"/>
      <c r="N290" s="65"/>
      <c r="O290" s="65"/>
      <c r="P290" s="65"/>
      <c r="Q290" s="65"/>
      <c r="R290" s="65"/>
      <c r="S290" s="65"/>
    </row>
    <row r="291" spans="1:19" ht="22.5">
      <c r="A291" s="69"/>
      <c r="B291" s="69"/>
      <c r="C291" s="69">
        <v>4440</v>
      </c>
      <c r="D291" s="70" t="s">
        <v>118</v>
      </c>
      <c r="E291" s="64">
        <v>2516</v>
      </c>
      <c r="F291" s="64">
        <v>2692</v>
      </c>
      <c r="G291" s="64">
        <f t="shared" si="71"/>
        <v>2692</v>
      </c>
      <c r="H291" s="64">
        <v>0</v>
      </c>
      <c r="I291" s="64">
        <f t="shared" si="72"/>
        <v>2692</v>
      </c>
      <c r="J291" s="65">
        <v>0</v>
      </c>
      <c r="K291" s="65">
        <v>0</v>
      </c>
      <c r="L291" s="65"/>
      <c r="M291" s="65"/>
      <c r="N291" s="65"/>
      <c r="O291" s="65"/>
      <c r="P291" s="65"/>
      <c r="Q291" s="65"/>
      <c r="R291" s="65"/>
      <c r="S291" s="65"/>
    </row>
    <row r="292" spans="1:19" ht="11.25">
      <c r="A292" s="71">
        <v>801</v>
      </c>
      <c r="B292" s="71">
        <v>80146</v>
      </c>
      <c r="C292" s="72"/>
      <c r="D292" s="103" t="s">
        <v>382</v>
      </c>
      <c r="E292" s="74">
        <f aca="true" t="shared" si="73" ref="E292:S292">SUM(E293:E295)</f>
        <v>2680</v>
      </c>
      <c r="F292" s="74">
        <f t="shared" si="73"/>
        <v>3367</v>
      </c>
      <c r="G292" s="74">
        <f t="shared" si="73"/>
        <v>3367</v>
      </c>
      <c r="H292" s="74">
        <f t="shared" si="73"/>
        <v>0</v>
      </c>
      <c r="I292" s="74">
        <f t="shared" si="73"/>
        <v>3367</v>
      </c>
      <c r="J292" s="74">
        <f t="shared" si="73"/>
        <v>0</v>
      </c>
      <c r="K292" s="74">
        <f t="shared" si="73"/>
        <v>0</v>
      </c>
      <c r="L292" s="74">
        <f t="shared" si="73"/>
        <v>0</v>
      </c>
      <c r="M292" s="74">
        <f t="shared" si="73"/>
        <v>0</v>
      </c>
      <c r="N292" s="74">
        <f t="shared" si="73"/>
        <v>0</v>
      </c>
      <c r="O292" s="74">
        <f t="shared" si="73"/>
        <v>0</v>
      </c>
      <c r="P292" s="74">
        <f t="shared" si="73"/>
        <v>0</v>
      </c>
      <c r="Q292" s="74">
        <f t="shared" si="73"/>
        <v>0</v>
      </c>
      <c r="R292" s="74">
        <f t="shared" si="73"/>
        <v>0</v>
      </c>
      <c r="S292" s="74">
        <f t="shared" si="73"/>
        <v>0</v>
      </c>
    </row>
    <row r="293" spans="1:19" ht="11.25">
      <c r="A293" s="69"/>
      <c r="B293" s="69"/>
      <c r="C293" s="69">
        <v>4210</v>
      </c>
      <c r="D293" s="100" t="s">
        <v>61</v>
      </c>
      <c r="E293" s="64">
        <v>100</v>
      </c>
      <c r="F293" s="125">
        <v>500</v>
      </c>
      <c r="G293" s="64">
        <f>F293</f>
        <v>500</v>
      </c>
      <c r="H293" s="64">
        <v>0</v>
      </c>
      <c r="I293" s="64">
        <f>G293-H293</f>
        <v>500</v>
      </c>
      <c r="J293" s="65">
        <v>0</v>
      </c>
      <c r="K293" s="65">
        <v>0</v>
      </c>
      <c r="L293" s="65"/>
      <c r="M293" s="65"/>
      <c r="N293" s="65"/>
      <c r="O293" s="65"/>
      <c r="P293" s="65"/>
      <c r="Q293" s="65"/>
      <c r="R293" s="65"/>
      <c r="S293" s="65"/>
    </row>
    <row r="294" spans="1:19" ht="11.25">
      <c r="A294" s="69"/>
      <c r="B294" s="69"/>
      <c r="C294" s="69">
        <v>4300</v>
      </c>
      <c r="D294" s="100" t="s">
        <v>64</v>
      </c>
      <c r="E294" s="64">
        <v>1780</v>
      </c>
      <c r="F294" s="125">
        <v>2067</v>
      </c>
      <c r="G294" s="64">
        <f>F294</f>
        <v>2067</v>
      </c>
      <c r="H294" s="64">
        <v>0</v>
      </c>
      <c r="I294" s="64">
        <f>G294-H294</f>
        <v>2067</v>
      </c>
      <c r="J294" s="65">
        <v>0</v>
      </c>
      <c r="K294" s="65">
        <v>0</v>
      </c>
      <c r="L294" s="65"/>
      <c r="M294" s="65"/>
      <c r="N294" s="65"/>
      <c r="O294" s="65"/>
      <c r="P294" s="65"/>
      <c r="Q294" s="65"/>
      <c r="R294" s="65"/>
      <c r="S294" s="65"/>
    </row>
    <row r="295" spans="1:19" ht="11.25">
      <c r="A295" s="69"/>
      <c r="B295" s="69"/>
      <c r="C295" s="69">
        <v>4410</v>
      </c>
      <c r="D295" s="100" t="s">
        <v>112</v>
      </c>
      <c r="E295" s="64">
        <v>800</v>
      </c>
      <c r="F295" s="125">
        <v>800</v>
      </c>
      <c r="G295" s="64">
        <f>F295</f>
        <v>800</v>
      </c>
      <c r="H295" s="64">
        <v>0</v>
      </c>
      <c r="I295" s="64">
        <f>G295-H295</f>
        <v>800</v>
      </c>
      <c r="J295" s="65">
        <v>0</v>
      </c>
      <c r="K295" s="65">
        <v>0</v>
      </c>
      <c r="L295" s="65"/>
      <c r="M295" s="65"/>
      <c r="N295" s="65"/>
      <c r="O295" s="65"/>
      <c r="P295" s="65"/>
      <c r="Q295" s="65"/>
      <c r="R295" s="65"/>
      <c r="S295" s="65"/>
    </row>
    <row r="296" spans="1:19" ht="11.25">
      <c r="A296" s="71">
        <v>801</v>
      </c>
      <c r="B296" s="71">
        <v>80195</v>
      </c>
      <c r="C296" s="72"/>
      <c r="D296" s="103" t="s">
        <v>58</v>
      </c>
      <c r="E296" s="74">
        <f aca="true" t="shared" si="74" ref="E296:S296">SUM(E297)</f>
        <v>2871</v>
      </c>
      <c r="F296" s="74">
        <f t="shared" si="74"/>
        <v>5744</v>
      </c>
      <c r="G296" s="74">
        <f t="shared" si="74"/>
        <v>5744</v>
      </c>
      <c r="H296" s="74">
        <f t="shared" si="74"/>
        <v>0</v>
      </c>
      <c r="I296" s="74">
        <f t="shared" si="74"/>
        <v>5744</v>
      </c>
      <c r="J296" s="74">
        <f t="shared" si="74"/>
        <v>0</v>
      </c>
      <c r="K296" s="74">
        <f t="shared" si="74"/>
        <v>0</v>
      </c>
      <c r="L296" s="74">
        <f t="shared" si="74"/>
        <v>0</v>
      </c>
      <c r="M296" s="74">
        <f t="shared" si="74"/>
        <v>0</v>
      </c>
      <c r="N296" s="74">
        <f t="shared" si="74"/>
        <v>0</v>
      </c>
      <c r="O296" s="74">
        <f t="shared" si="74"/>
        <v>0</v>
      </c>
      <c r="P296" s="74">
        <f t="shared" si="74"/>
        <v>0</v>
      </c>
      <c r="Q296" s="74">
        <f t="shared" si="74"/>
        <v>0</v>
      </c>
      <c r="R296" s="74">
        <f t="shared" si="74"/>
        <v>0</v>
      </c>
      <c r="S296" s="74">
        <f t="shared" si="74"/>
        <v>0</v>
      </c>
    </row>
    <row r="297" spans="1:19" ht="22.5">
      <c r="A297" s="79"/>
      <c r="B297" s="79"/>
      <c r="C297" s="69">
        <v>4440</v>
      </c>
      <c r="D297" s="70" t="s">
        <v>118</v>
      </c>
      <c r="E297" s="64">
        <v>2871</v>
      </c>
      <c r="F297" s="64">
        <v>5744</v>
      </c>
      <c r="G297" s="64">
        <f>F297</f>
        <v>5744</v>
      </c>
      <c r="H297" s="64">
        <v>0</v>
      </c>
      <c r="I297" s="64">
        <f>G297</f>
        <v>5744</v>
      </c>
      <c r="J297" s="65">
        <v>0</v>
      </c>
      <c r="K297" s="65">
        <v>0</v>
      </c>
      <c r="L297" s="65"/>
      <c r="M297" s="65"/>
      <c r="N297" s="65"/>
      <c r="O297" s="65"/>
      <c r="P297" s="65"/>
      <c r="Q297" s="65"/>
      <c r="R297" s="65"/>
      <c r="S297" s="65"/>
    </row>
    <row r="298" spans="1:19" ht="11.25">
      <c r="A298" s="91"/>
      <c r="B298" s="91"/>
      <c r="C298" s="92"/>
      <c r="D298" s="126" t="s">
        <v>681</v>
      </c>
      <c r="E298" s="102">
        <f aca="true" t="shared" si="75" ref="E298:S298">E296+E292+E284+E264</f>
        <v>573357</v>
      </c>
      <c r="F298" s="102">
        <f t="shared" si="75"/>
        <v>611318</v>
      </c>
      <c r="G298" s="102">
        <f t="shared" si="75"/>
        <v>611318</v>
      </c>
      <c r="H298" s="102">
        <f t="shared" si="75"/>
        <v>489973</v>
      </c>
      <c r="I298" s="102">
        <f t="shared" si="75"/>
        <v>73943</v>
      </c>
      <c r="J298" s="102">
        <f t="shared" si="75"/>
        <v>0</v>
      </c>
      <c r="K298" s="102">
        <f t="shared" si="75"/>
        <v>47402</v>
      </c>
      <c r="L298" s="102">
        <f t="shared" si="75"/>
        <v>0</v>
      </c>
      <c r="M298" s="102">
        <f t="shared" si="75"/>
        <v>0</v>
      </c>
      <c r="N298" s="102">
        <f t="shared" si="75"/>
        <v>0</v>
      </c>
      <c r="O298" s="102">
        <f t="shared" si="75"/>
        <v>0</v>
      </c>
      <c r="P298" s="102">
        <f t="shared" si="75"/>
        <v>0</v>
      </c>
      <c r="Q298" s="102">
        <f t="shared" si="75"/>
        <v>0</v>
      </c>
      <c r="R298" s="102">
        <f t="shared" si="75"/>
        <v>0</v>
      </c>
      <c r="S298" s="102">
        <f t="shared" si="75"/>
        <v>0</v>
      </c>
    </row>
    <row r="299" spans="1:19" ht="11.25">
      <c r="A299" s="71">
        <v>852</v>
      </c>
      <c r="B299" s="71">
        <v>85295</v>
      </c>
      <c r="C299" s="71"/>
      <c r="D299" s="95" t="s">
        <v>58</v>
      </c>
      <c r="E299" s="74">
        <f aca="true" t="shared" si="76" ref="E299:S299">SUM(E300:E303)</f>
        <v>2000.08</v>
      </c>
      <c r="F299" s="74">
        <f t="shared" si="76"/>
        <v>0</v>
      </c>
      <c r="G299" s="74">
        <f t="shared" si="76"/>
        <v>0</v>
      </c>
      <c r="H299" s="74">
        <f t="shared" si="76"/>
        <v>0</v>
      </c>
      <c r="I299" s="74">
        <f t="shared" si="76"/>
        <v>0</v>
      </c>
      <c r="J299" s="74">
        <f t="shared" si="76"/>
        <v>0</v>
      </c>
      <c r="K299" s="74">
        <f t="shared" si="76"/>
        <v>0</v>
      </c>
      <c r="L299" s="74">
        <f t="shared" si="76"/>
        <v>0</v>
      </c>
      <c r="M299" s="74">
        <f t="shared" si="76"/>
        <v>0</v>
      </c>
      <c r="N299" s="74">
        <f t="shared" si="76"/>
        <v>0</v>
      </c>
      <c r="O299" s="74">
        <f t="shared" si="76"/>
        <v>0</v>
      </c>
      <c r="P299" s="74">
        <f t="shared" si="76"/>
        <v>0</v>
      </c>
      <c r="Q299" s="74">
        <f t="shared" si="76"/>
        <v>0</v>
      </c>
      <c r="R299" s="74">
        <f t="shared" si="76"/>
        <v>0</v>
      </c>
      <c r="S299" s="74">
        <f t="shared" si="76"/>
        <v>0</v>
      </c>
    </row>
    <row r="300" spans="1:19" ht="11.25">
      <c r="A300" s="81"/>
      <c r="B300" s="81"/>
      <c r="C300" s="96">
        <v>4113</v>
      </c>
      <c r="D300" s="100" t="s">
        <v>83</v>
      </c>
      <c r="E300" s="85">
        <v>4</v>
      </c>
      <c r="F300" s="85">
        <v>0</v>
      </c>
      <c r="G300" s="85">
        <f>F300</f>
        <v>0</v>
      </c>
      <c r="H300" s="85">
        <f>G300</f>
        <v>0</v>
      </c>
      <c r="I300" s="85">
        <f>G300-H300</f>
        <v>0</v>
      </c>
      <c r="J300" s="85">
        <f>I300</f>
        <v>0</v>
      </c>
      <c r="K300" s="85">
        <f>I300-J300</f>
        <v>0</v>
      </c>
      <c r="L300" s="85"/>
      <c r="M300" s="85"/>
      <c r="N300" s="85"/>
      <c r="O300" s="85"/>
      <c r="P300" s="85"/>
      <c r="Q300" s="85"/>
      <c r="R300" s="85"/>
      <c r="S300" s="85"/>
    </row>
    <row r="301" spans="1:19" ht="11.25">
      <c r="A301" s="70"/>
      <c r="B301" s="70"/>
      <c r="C301" s="80">
        <v>4173</v>
      </c>
      <c r="D301" s="70" t="s">
        <v>89</v>
      </c>
      <c r="E301" s="64">
        <v>500</v>
      </c>
      <c r="F301" s="64">
        <v>0</v>
      </c>
      <c r="G301" s="85">
        <f>F301</f>
        <v>0</v>
      </c>
      <c r="H301" s="85">
        <f>G301</f>
        <v>0</v>
      </c>
      <c r="I301" s="85">
        <f>G301-H301</f>
        <v>0</v>
      </c>
      <c r="J301" s="85">
        <f>I301</f>
        <v>0</v>
      </c>
      <c r="K301" s="85">
        <f>I301-J301</f>
        <v>0</v>
      </c>
      <c r="L301" s="65"/>
      <c r="M301" s="65"/>
      <c r="N301" s="65"/>
      <c r="O301" s="65"/>
      <c r="P301" s="65"/>
      <c r="Q301" s="65"/>
      <c r="R301" s="65"/>
      <c r="S301" s="65"/>
    </row>
    <row r="302" spans="1:19" ht="11.25">
      <c r="A302" s="100"/>
      <c r="B302" s="100"/>
      <c r="C302" s="69">
        <v>4213</v>
      </c>
      <c r="D302" s="100" t="s">
        <v>61</v>
      </c>
      <c r="E302" s="64">
        <v>200.08</v>
      </c>
      <c r="F302" s="64">
        <v>0</v>
      </c>
      <c r="G302" s="85">
        <f>F302</f>
        <v>0</v>
      </c>
      <c r="H302" s="64">
        <v>0</v>
      </c>
      <c r="I302" s="85">
        <f>G302-H302</f>
        <v>0</v>
      </c>
      <c r="J302" s="64">
        <v>0</v>
      </c>
      <c r="K302" s="85">
        <f>I302-J302</f>
        <v>0</v>
      </c>
      <c r="L302" s="65"/>
      <c r="M302" s="65"/>
      <c r="N302" s="65"/>
      <c r="O302" s="65"/>
      <c r="P302" s="65"/>
      <c r="Q302" s="65"/>
      <c r="R302" s="65"/>
      <c r="S302" s="65"/>
    </row>
    <row r="303" spans="1:19" ht="11.25">
      <c r="A303" s="100"/>
      <c r="B303" s="100"/>
      <c r="C303" s="80">
        <v>4303</v>
      </c>
      <c r="D303" s="70" t="s">
        <v>64</v>
      </c>
      <c r="E303" s="64">
        <v>1296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5"/>
      <c r="M303" s="65"/>
      <c r="N303" s="65"/>
      <c r="O303" s="65"/>
      <c r="P303" s="65"/>
      <c r="Q303" s="65"/>
      <c r="R303" s="65"/>
      <c r="S303" s="65"/>
    </row>
    <row r="304" spans="1:19" ht="11.25">
      <c r="A304" s="91"/>
      <c r="B304" s="91"/>
      <c r="C304" s="92"/>
      <c r="D304" s="126" t="s">
        <v>682</v>
      </c>
      <c r="E304" s="102">
        <f aca="true" t="shared" si="77" ref="E304:S304">E299</f>
        <v>2000.08</v>
      </c>
      <c r="F304" s="102">
        <f t="shared" si="77"/>
        <v>0</v>
      </c>
      <c r="G304" s="102">
        <f t="shared" si="77"/>
        <v>0</v>
      </c>
      <c r="H304" s="102">
        <f t="shared" si="77"/>
        <v>0</v>
      </c>
      <c r="I304" s="102">
        <f t="shared" si="77"/>
        <v>0</v>
      </c>
      <c r="J304" s="102">
        <f t="shared" si="77"/>
        <v>0</v>
      </c>
      <c r="K304" s="102">
        <f t="shared" si="77"/>
        <v>0</v>
      </c>
      <c r="L304" s="102">
        <f t="shared" si="77"/>
        <v>0</v>
      </c>
      <c r="M304" s="102">
        <f t="shared" si="77"/>
        <v>0</v>
      </c>
      <c r="N304" s="102">
        <f t="shared" si="77"/>
        <v>0</v>
      </c>
      <c r="O304" s="102">
        <f t="shared" si="77"/>
        <v>0</v>
      </c>
      <c r="P304" s="102">
        <f t="shared" si="77"/>
        <v>0</v>
      </c>
      <c r="Q304" s="102">
        <f t="shared" si="77"/>
        <v>0</v>
      </c>
      <c r="R304" s="102">
        <f t="shared" si="77"/>
        <v>0</v>
      </c>
      <c r="S304" s="102">
        <f t="shared" si="77"/>
        <v>0</v>
      </c>
    </row>
    <row r="305" spans="1:19" ht="11.25">
      <c r="A305" s="103">
        <v>854</v>
      </c>
      <c r="B305" s="103">
        <v>85415</v>
      </c>
      <c r="C305" s="72"/>
      <c r="D305" s="103" t="s">
        <v>683</v>
      </c>
      <c r="E305" s="74">
        <f aca="true" t="shared" si="78" ref="E305:S305">E306</f>
        <v>1730</v>
      </c>
      <c r="F305" s="74">
        <f t="shared" si="78"/>
        <v>0</v>
      </c>
      <c r="G305" s="74">
        <f t="shared" si="78"/>
        <v>0</v>
      </c>
      <c r="H305" s="74">
        <f t="shared" si="78"/>
        <v>0</v>
      </c>
      <c r="I305" s="74">
        <f t="shared" si="78"/>
        <v>0</v>
      </c>
      <c r="J305" s="74">
        <f t="shared" si="78"/>
        <v>0</v>
      </c>
      <c r="K305" s="74">
        <f t="shared" si="78"/>
        <v>0</v>
      </c>
      <c r="L305" s="74">
        <f t="shared" si="78"/>
        <v>0</v>
      </c>
      <c r="M305" s="74">
        <f t="shared" si="78"/>
        <v>0</v>
      </c>
      <c r="N305" s="74">
        <f t="shared" si="78"/>
        <v>0</v>
      </c>
      <c r="O305" s="74">
        <f t="shared" si="78"/>
        <v>0</v>
      </c>
      <c r="P305" s="74">
        <f t="shared" si="78"/>
        <v>0</v>
      </c>
      <c r="Q305" s="74">
        <f t="shared" si="78"/>
        <v>0</v>
      </c>
      <c r="R305" s="74">
        <f t="shared" si="78"/>
        <v>0</v>
      </c>
      <c r="S305" s="74">
        <f t="shared" si="78"/>
        <v>0</v>
      </c>
    </row>
    <row r="306" spans="1:19" ht="12.75" customHeight="1">
      <c r="A306" s="100"/>
      <c r="B306" s="100"/>
      <c r="C306" s="69">
        <v>3260</v>
      </c>
      <c r="D306" s="100" t="s">
        <v>684</v>
      </c>
      <c r="E306" s="64">
        <v>1730</v>
      </c>
      <c r="F306" s="64">
        <v>0</v>
      </c>
      <c r="G306" s="64">
        <v>0</v>
      </c>
      <c r="H306" s="64">
        <v>0</v>
      </c>
      <c r="I306" s="64">
        <v>0</v>
      </c>
      <c r="J306" s="65">
        <v>0</v>
      </c>
      <c r="K306" s="65">
        <v>0</v>
      </c>
      <c r="L306" s="65"/>
      <c r="M306" s="65"/>
      <c r="N306" s="65"/>
      <c r="O306" s="65"/>
      <c r="P306" s="65"/>
      <c r="Q306" s="65"/>
      <c r="R306" s="65"/>
      <c r="S306" s="65"/>
    </row>
    <row r="307" spans="1:19" ht="27.75" customHeight="1">
      <c r="A307" s="91"/>
      <c r="B307" s="91"/>
      <c r="C307" s="92"/>
      <c r="D307" s="126" t="s">
        <v>685</v>
      </c>
      <c r="E307" s="102">
        <f aca="true" t="shared" si="79" ref="E307:S307">E305</f>
        <v>1730</v>
      </c>
      <c r="F307" s="102">
        <f t="shared" si="79"/>
        <v>0</v>
      </c>
      <c r="G307" s="102">
        <f t="shared" si="79"/>
        <v>0</v>
      </c>
      <c r="H307" s="102">
        <f t="shared" si="79"/>
        <v>0</v>
      </c>
      <c r="I307" s="102">
        <f t="shared" si="79"/>
        <v>0</v>
      </c>
      <c r="J307" s="102">
        <f t="shared" si="79"/>
        <v>0</v>
      </c>
      <c r="K307" s="102">
        <f t="shared" si="79"/>
        <v>0</v>
      </c>
      <c r="L307" s="102">
        <f t="shared" si="79"/>
        <v>0</v>
      </c>
      <c r="M307" s="102">
        <f t="shared" si="79"/>
        <v>0</v>
      </c>
      <c r="N307" s="102">
        <f t="shared" si="79"/>
        <v>0</v>
      </c>
      <c r="O307" s="102">
        <f t="shared" si="79"/>
        <v>0</v>
      </c>
      <c r="P307" s="102">
        <f t="shared" si="79"/>
        <v>0</v>
      </c>
      <c r="Q307" s="102">
        <f t="shared" si="79"/>
        <v>0</v>
      </c>
      <c r="R307" s="102">
        <f t="shared" si="79"/>
        <v>0</v>
      </c>
      <c r="S307" s="102">
        <f t="shared" si="79"/>
        <v>0</v>
      </c>
    </row>
    <row r="308" spans="1:19" ht="12.75" customHeight="1">
      <c r="A308" s="112" t="s">
        <v>686</v>
      </c>
      <c r="B308" s="112"/>
      <c r="C308" s="112"/>
      <c r="D308" s="112"/>
      <c r="E308" s="105">
        <f aca="true" t="shared" si="80" ref="E308:S308">E307+E304+E298</f>
        <v>577087.08</v>
      </c>
      <c r="F308" s="105">
        <f t="shared" si="80"/>
        <v>611318</v>
      </c>
      <c r="G308" s="105">
        <f t="shared" si="80"/>
        <v>611318</v>
      </c>
      <c r="H308" s="105">
        <f t="shared" si="80"/>
        <v>489973</v>
      </c>
      <c r="I308" s="105">
        <f t="shared" si="80"/>
        <v>73943</v>
      </c>
      <c r="J308" s="105">
        <f t="shared" si="80"/>
        <v>0</v>
      </c>
      <c r="K308" s="105">
        <f t="shared" si="80"/>
        <v>47402</v>
      </c>
      <c r="L308" s="105">
        <f t="shared" si="80"/>
        <v>0</v>
      </c>
      <c r="M308" s="105">
        <f t="shared" si="80"/>
        <v>0</v>
      </c>
      <c r="N308" s="105">
        <f t="shared" si="80"/>
        <v>0</v>
      </c>
      <c r="O308" s="105">
        <f t="shared" si="80"/>
        <v>0</v>
      </c>
      <c r="P308" s="105">
        <f t="shared" si="80"/>
        <v>0</v>
      </c>
      <c r="Q308" s="105">
        <f t="shared" si="80"/>
        <v>0</v>
      </c>
      <c r="R308" s="105">
        <f t="shared" si="80"/>
        <v>0</v>
      </c>
      <c r="S308" s="105">
        <f t="shared" si="80"/>
        <v>0</v>
      </c>
    </row>
    <row r="311" spans="1:20" ht="18">
      <c r="A311" s="33" t="s">
        <v>691</v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8" ht="12.75" customHeight="1">
      <c r="A312" s="35"/>
      <c r="B312" s="35"/>
      <c r="C312" s="35"/>
      <c r="D312" s="35"/>
      <c r="E312" s="35"/>
      <c r="F312" s="35"/>
      <c r="G312" s="35"/>
      <c r="H312" s="35"/>
    </row>
    <row r="313" spans="1:20" ht="12.75" customHeight="1">
      <c r="A313" s="13"/>
      <c r="B313" s="13"/>
      <c r="C313" s="13"/>
      <c r="D313" s="13"/>
      <c r="E313" s="13"/>
      <c r="F313" s="13"/>
      <c r="G313" s="13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 t="s">
        <v>657</v>
      </c>
      <c r="T313" s="37" t="s">
        <v>658</v>
      </c>
    </row>
    <row r="314" spans="1:20" ht="22.5" customHeight="1">
      <c r="A314" s="38" t="s">
        <v>0</v>
      </c>
      <c r="B314" s="38" t="s">
        <v>1</v>
      </c>
      <c r="C314" s="38" t="s">
        <v>659</v>
      </c>
      <c r="D314" s="38" t="s">
        <v>3</v>
      </c>
      <c r="E314" s="38" t="s">
        <v>660</v>
      </c>
      <c r="F314" s="38" t="s">
        <v>661</v>
      </c>
      <c r="G314" s="38" t="s">
        <v>10</v>
      </c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1:20" ht="21.75" customHeight="1">
      <c r="A315" s="38"/>
      <c r="B315" s="38"/>
      <c r="C315" s="38"/>
      <c r="D315" s="38"/>
      <c r="E315" s="38"/>
      <c r="F315" s="38"/>
      <c r="G315" s="39" t="s">
        <v>662</v>
      </c>
      <c r="H315" s="40" t="s">
        <v>7</v>
      </c>
      <c r="I315" s="40"/>
      <c r="J315" s="40"/>
      <c r="K315" s="40"/>
      <c r="L315" s="40"/>
      <c r="M315" s="40"/>
      <c r="N315" s="40"/>
      <c r="O315" s="41"/>
      <c r="P315" s="42" t="s">
        <v>7</v>
      </c>
      <c r="Q315" s="42"/>
      <c r="R315" s="42"/>
      <c r="S315" s="42"/>
      <c r="T315" s="43"/>
    </row>
    <row r="316" spans="1:20" ht="119.25" customHeight="1">
      <c r="A316" s="38"/>
      <c r="B316" s="38"/>
      <c r="C316" s="38"/>
      <c r="D316" s="38"/>
      <c r="E316" s="38"/>
      <c r="F316" s="38"/>
      <c r="G316" s="38"/>
      <c r="H316" s="44" t="s">
        <v>663</v>
      </c>
      <c r="I316" s="44" t="s">
        <v>664</v>
      </c>
      <c r="J316" s="44" t="s">
        <v>665</v>
      </c>
      <c r="K316" s="44" t="s">
        <v>666</v>
      </c>
      <c r="L316" s="44" t="s">
        <v>667</v>
      </c>
      <c r="M316" s="44" t="s">
        <v>668</v>
      </c>
      <c r="N316" s="44" t="s">
        <v>669</v>
      </c>
      <c r="O316" s="45" t="s">
        <v>670</v>
      </c>
      <c r="P316" s="46" t="s">
        <v>671</v>
      </c>
      <c r="Q316" s="46" t="s">
        <v>672</v>
      </c>
      <c r="R316" s="45" t="s">
        <v>673</v>
      </c>
      <c r="S316" s="45" t="s">
        <v>674</v>
      </c>
      <c r="T316" s="43"/>
    </row>
    <row r="317" spans="1:20" ht="11.25">
      <c r="A317" s="47">
        <v>1</v>
      </c>
      <c r="B317" s="47">
        <v>2</v>
      </c>
      <c r="C317" s="47">
        <v>3</v>
      </c>
      <c r="D317" s="47">
        <v>4</v>
      </c>
      <c r="E317" s="47">
        <v>5</v>
      </c>
      <c r="F317" s="47">
        <v>5</v>
      </c>
      <c r="G317" s="47">
        <v>6</v>
      </c>
      <c r="H317" s="47">
        <v>7</v>
      </c>
      <c r="I317" s="47">
        <v>8</v>
      </c>
      <c r="J317" s="47">
        <v>9</v>
      </c>
      <c r="K317" s="47">
        <v>10</v>
      </c>
      <c r="L317" s="47">
        <v>11</v>
      </c>
      <c r="M317" s="47">
        <v>12</v>
      </c>
      <c r="N317" s="47">
        <v>13</v>
      </c>
      <c r="O317" s="47">
        <v>14</v>
      </c>
      <c r="P317" s="127">
        <v>15</v>
      </c>
      <c r="Q317" s="48">
        <v>16</v>
      </c>
      <c r="R317" s="48">
        <v>17</v>
      </c>
      <c r="S317" s="47">
        <v>18</v>
      </c>
      <c r="T317" s="49">
        <v>13</v>
      </c>
    </row>
    <row r="318" spans="1:20" ht="20.25" customHeight="1">
      <c r="A318" s="71">
        <v>801</v>
      </c>
      <c r="B318" s="71">
        <v>80104</v>
      </c>
      <c r="C318" s="71"/>
      <c r="D318" s="103" t="s">
        <v>692</v>
      </c>
      <c r="E318" s="74">
        <f aca="true" t="shared" si="81" ref="E318:S318">SUM(E319:E320)</f>
        <v>68500</v>
      </c>
      <c r="F318" s="74">
        <f t="shared" si="81"/>
        <v>88700</v>
      </c>
      <c r="G318" s="74">
        <f t="shared" si="81"/>
        <v>88700</v>
      </c>
      <c r="H318" s="74">
        <f t="shared" si="81"/>
        <v>0</v>
      </c>
      <c r="I318" s="74">
        <f t="shared" si="81"/>
        <v>28300</v>
      </c>
      <c r="J318" s="74">
        <f t="shared" si="81"/>
        <v>60400</v>
      </c>
      <c r="K318" s="74">
        <f t="shared" si="81"/>
        <v>0</v>
      </c>
      <c r="L318" s="74">
        <f t="shared" si="81"/>
        <v>0</v>
      </c>
      <c r="M318" s="74">
        <f t="shared" si="81"/>
        <v>0</v>
      </c>
      <c r="N318" s="74">
        <f t="shared" si="81"/>
        <v>0</v>
      </c>
      <c r="O318" s="74">
        <f t="shared" si="81"/>
        <v>0</v>
      </c>
      <c r="P318" s="74">
        <f t="shared" si="81"/>
        <v>0</v>
      </c>
      <c r="Q318" s="74">
        <f t="shared" si="81"/>
        <v>0</v>
      </c>
      <c r="R318" s="74">
        <f t="shared" si="81"/>
        <v>0</v>
      </c>
      <c r="S318" s="74">
        <f t="shared" si="81"/>
        <v>0</v>
      </c>
      <c r="T318" s="54"/>
    </row>
    <row r="319" spans="1:20" ht="33.75">
      <c r="A319" s="69"/>
      <c r="B319" s="69"/>
      <c r="C319" s="69">
        <v>2540</v>
      </c>
      <c r="D319" s="70" t="s">
        <v>322</v>
      </c>
      <c r="E319" s="125">
        <v>43500</v>
      </c>
      <c r="F319" s="125">
        <v>60400</v>
      </c>
      <c r="G319" s="64">
        <f>F319</f>
        <v>60400</v>
      </c>
      <c r="H319" s="64">
        <v>0</v>
      </c>
      <c r="I319" s="64">
        <v>0</v>
      </c>
      <c r="J319" s="64">
        <f>G319</f>
        <v>60400</v>
      </c>
      <c r="K319" s="65"/>
      <c r="L319" s="65"/>
      <c r="M319" s="65"/>
      <c r="N319" s="65"/>
      <c r="O319" s="65"/>
      <c r="P319" s="65"/>
      <c r="Q319" s="65"/>
      <c r="R319" s="65"/>
      <c r="S319" s="65"/>
      <c r="T319" s="63"/>
    </row>
    <row r="320" spans="1:20" ht="12.75">
      <c r="A320" s="69"/>
      <c r="B320" s="69"/>
      <c r="C320" s="69">
        <v>4300</v>
      </c>
      <c r="D320" s="100" t="s">
        <v>64</v>
      </c>
      <c r="E320" s="125">
        <v>25000</v>
      </c>
      <c r="F320" s="125">
        <v>28300</v>
      </c>
      <c r="G320" s="64">
        <f>F320</f>
        <v>28300</v>
      </c>
      <c r="H320" s="64">
        <v>0</v>
      </c>
      <c r="I320" s="64">
        <f>G320-H320</f>
        <v>28300</v>
      </c>
      <c r="J320" s="64">
        <v>0</v>
      </c>
      <c r="K320" s="65"/>
      <c r="L320" s="65"/>
      <c r="M320" s="65"/>
      <c r="N320" s="65"/>
      <c r="O320" s="65"/>
      <c r="P320" s="65"/>
      <c r="Q320" s="65"/>
      <c r="R320" s="65"/>
      <c r="S320" s="65"/>
      <c r="T320" s="63"/>
    </row>
    <row r="321" spans="1:20" ht="12.75">
      <c r="A321" s="71">
        <v>801</v>
      </c>
      <c r="B321" s="71">
        <v>80113</v>
      </c>
      <c r="C321" s="72"/>
      <c r="D321" s="103" t="s">
        <v>338</v>
      </c>
      <c r="E321" s="74">
        <f aca="true" t="shared" si="82" ref="E321:S321">SUM(E322:E330)</f>
        <v>405549</v>
      </c>
      <c r="F321" s="74">
        <f t="shared" si="82"/>
        <v>446543</v>
      </c>
      <c r="G321" s="74">
        <f t="shared" si="82"/>
        <v>446543</v>
      </c>
      <c r="H321" s="74">
        <f t="shared" si="82"/>
        <v>42771</v>
      </c>
      <c r="I321" s="74">
        <f t="shared" si="82"/>
        <v>403772</v>
      </c>
      <c r="J321" s="74">
        <f t="shared" si="82"/>
        <v>0</v>
      </c>
      <c r="K321" s="74">
        <f t="shared" si="82"/>
        <v>0</v>
      </c>
      <c r="L321" s="74">
        <f t="shared" si="82"/>
        <v>0</v>
      </c>
      <c r="M321" s="74">
        <f t="shared" si="82"/>
        <v>0</v>
      </c>
      <c r="N321" s="74">
        <f t="shared" si="82"/>
        <v>0</v>
      </c>
      <c r="O321" s="74">
        <f t="shared" si="82"/>
        <v>0</v>
      </c>
      <c r="P321" s="74">
        <f t="shared" si="82"/>
        <v>0</v>
      </c>
      <c r="Q321" s="74">
        <f t="shared" si="82"/>
        <v>0</v>
      </c>
      <c r="R321" s="74">
        <f t="shared" si="82"/>
        <v>0</v>
      </c>
      <c r="S321" s="74">
        <f t="shared" si="82"/>
        <v>0</v>
      </c>
      <c r="T321" s="63"/>
    </row>
    <row r="322" spans="1:20" ht="12.75">
      <c r="A322" s="79"/>
      <c r="B322" s="79"/>
      <c r="C322" s="69">
        <v>4010</v>
      </c>
      <c r="D322" s="100" t="s">
        <v>77</v>
      </c>
      <c r="E322" s="59">
        <v>31650</v>
      </c>
      <c r="F322" s="59">
        <v>33500</v>
      </c>
      <c r="G322" s="64">
        <f aca="true" t="shared" si="83" ref="G322:H325">F322</f>
        <v>33500</v>
      </c>
      <c r="H322" s="64">
        <f t="shared" si="83"/>
        <v>33500</v>
      </c>
      <c r="I322" s="64">
        <f aca="true" t="shared" si="84" ref="I322:I330">G322-H322</f>
        <v>0</v>
      </c>
      <c r="J322" s="64">
        <v>0</v>
      </c>
      <c r="K322" s="65"/>
      <c r="L322" s="65"/>
      <c r="M322" s="65"/>
      <c r="N322" s="65"/>
      <c r="O322" s="65"/>
      <c r="P322" s="65"/>
      <c r="Q322" s="65"/>
      <c r="R322" s="65"/>
      <c r="S322" s="65"/>
      <c r="T322" s="63"/>
    </row>
    <row r="323" spans="1:20" ht="12.75">
      <c r="A323" s="79"/>
      <c r="B323" s="79"/>
      <c r="C323" s="69">
        <v>4040</v>
      </c>
      <c r="D323" s="100" t="s">
        <v>80</v>
      </c>
      <c r="E323" s="59">
        <v>2454</v>
      </c>
      <c r="F323" s="59">
        <v>2631</v>
      </c>
      <c r="G323" s="64">
        <f t="shared" si="83"/>
        <v>2631</v>
      </c>
      <c r="H323" s="64">
        <f t="shared" si="83"/>
        <v>2631</v>
      </c>
      <c r="I323" s="64">
        <f t="shared" si="84"/>
        <v>0</v>
      </c>
      <c r="J323" s="64">
        <v>0</v>
      </c>
      <c r="K323" s="65"/>
      <c r="L323" s="65"/>
      <c r="M323" s="65"/>
      <c r="N323" s="65"/>
      <c r="O323" s="65"/>
      <c r="P323" s="65"/>
      <c r="Q323" s="65"/>
      <c r="R323" s="65"/>
      <c r="S323" s="65"/>
      <c r="T323" s="63"/>
    </row>
    <row r="324" spans="1:20" ht="12.75">
      <c r="A324" s="79"/>
      <c r="B324" s="79"/>
      <c r="C324" s="69">
        <v>4110</v>
      </c>
      <c r="D324" s="100" t="s">
        <v>83</v>
      </c>
      <c r="E324" s="64">
        <v>5433</v>
      </c>
      <c r="F324" s="64">
        <v>5755</v>
      </c>
      <c r="G324" s="64">
        <f t="shared" si="83"/>
        <v>5755</v>
      </c>
      <c r="H324" s="64">
        <f t="shared" si="83"/>
        <v>5755</v>
      </c>
      <c r="I324" s="64">
        <f t="shared" si="84"/>
        <v>0</v>
      </c>
      <c r="J324" s="64">
        <v>0</v>
      </c>
      <c r="K324" s="65"/>
      <c r="L324" s="65"/>
      <c r="M324" s="65"/>
      <c r="N324" s="65"/>
      <c r="O324" s="65"/>
      <c r="P324" s="65"/>
      <c r="Q324" s="65"/>
      <c r="R324" s="65"/>
      <c r="S324" s="65"/>
      <c r="T324" s="63"/>
    </row>
    <row r="325" spans="1:20" ht="12.75">
      <c r="A325" s="79"/>
      <c r="B325" s="79"/>
      <c r="C325" s="69">
        <v>4120</v>
      </c>
      <c r="D325" s="100" t="s">
        <v>86</v>
      </c>
      <c r="E325" s="64">
        <v>836</v>
      </c>
      <c r="F325" s="64">
        <v>885</v>
      </c>
      <c r="G325" s="64">
        <f t="shared" si="83"/>
        <v>885</v>
      </c>
      <c r="H325" s="64">
        <f t="shared" si="83"/>
        <v>885</v>
      </c>
      <c r="I325" s="64">
        <f t="shared" si="84"/>
        <v>0</v>
      </c>
      <c r="J325" s="64">
        <v>0</v>
      </c>
      <c r="K325" s="65"/>
      <c r="L325" s="65"/>
      <c r="M325" s="65"/>
      <c r="N325" s="65"/>
      <c r="O325" s="65"/>
      <c r="P325" s="65"/>
      <c r="Q325" s="65"/>
      <c r="R325" s="65"/>
      <c r="S325" s="65"/>
      <c r="T325" s="63"/>
    </row>
    <row r="326" spans="1:20" ht="12.75">
      <c r="A326" s="79"/>
      <c r="B326" s="79"/>
      <c r="C326" s="69">
        <v>4210</v>
      </c>
      <c r="D326" s="100" t="s">
        <v>61</v>
      </c>
      <c r="E326" s="64">
        <v>29078</v>
      </c>
      <c r="F326" s="64">
        <v>37000</v>
      </c>
      <c r="G326" s="64">
        <f>F326</f>
        <v>37000</v>
      </c>
      <c r="H326" s="64">
        <v>0</v>
      </c>
      <c r="I326" s="64">
        <f t="shared" si="84"/>
        <v>37000</v>
      </c>
      <c r="J326" s="64">
        <v>0</v>
      </c>
      <c r="K326" s="65"/>
      <c r="L326" s="65"/>
      <c r="M326" s="65"/>
      <c r="N326" s="65"/>
      <c r="O326" s="65"/>
      <c r="P326" s="65"/>
      <c r="Q326" s="65"/>
      <c r="R326" s="65"/>
      <c r="S326" s="65"/>
      <c r="T326" s="63"/>
    </row>
    <row r="327" spans="1:20" ht="12.75">
      <c r="A327" s="79"/>
      <c r="B327" s="79"/>
      <c r="C327" s="69">
        <v>4300</v>
      </c>
      <c r="D327" s="100" t="s">
        <v>64</v>
      </c>
      <c r="E327" s="125">
        <v>330850</v>
      </c>
      <c r="F327" s="125">
        <f>362000</f>
        <v>362000</v>
      </c>
      <c r="G327" s="64">
        <f>F327</f>
        <v>362000</v>
      </c>
      <c r="H327" s="64">
        <v>0</v>
      </c>
      <c r="I327" s="64">
        <f t="shared" si="84"/>
        <v>362000</v>
      </c>
      <c r="J327" s="64">
        <v>0</v>
      </c>
      <c r="K327" s="65"/>
      <c r="L327" s="65"/>
      <c r="M327" s="65"/>
      <c r="N327" s="65"/>
      <c r="O327" s="65"/>
      <c r="P327" s="65"/>
      <c r="Q327" s="65"/>
      <c r="R327" s="65"/>
      <c r="S327" s="65"/>
      <c r="T327" s="63"/>
    </row>
    <row r="328" spans="1:20" ht="12.75">
      <c r="A328" s="79"/>
      <c r="B328" s="79"/>
      <c r="C328" s="69">
        <v>4410</v>
      </c>
      <c r="D328" s="100" t="s">
        <v>112</v>
      </c>
      <c r="E328" s="64">
        <v>1000</v>
      </c>
      <c r="F328" s="64">
        <v>500</v>
      </c>
      <c r="G328" s="64">
        <f>F328</f>
        <v>500</v>
      </c>
      <c r="H328" s="64">
        <v>0</v>
      </c>
      <c r="I328" s="64">
        <f t="shared" si="84"/>
        <v>500</v>
      </c>
      <c r="J328" s="64">
        <v>0</v>
      </c>
      <c r="K328" s="65"/>
      <c r="L328" s="65"/>
      <c r="M328" s="65"/>
      <c r="N328" s="65"/>
      <c r="O328" s="65"/>
      <c r="P328" s="65"/>
      <c r="Q328" s="65"/>
      <c r="R328" s="65"/>
      <c r="S328" s="65"/>
      <c r="T328" s="67"/>
    </row>
    <row r="329" spans="1:20" ht="11.25" customHeight="1">
      <c r="A329" s="79"/>
      <c r="B329" s="79"/>
      <c r="C329" s="69">
        <v>4430</v>
      </c>
      <c r="D329" s="100" t="s">
        <v>115</v>
      </c>
      <c r="E329" s="64">
        <v>2676</v>
      </c>
      <c r="F329" s="64">
        <v>2700</v>
      </c>
      <c r="G329" s="64">
        <f>F329</f>
        <v>2700</v>
      </c>
      <c r="H329" s="64">
        <v>0</v>
      </c>
      <c r="I329" s="64">
        <f t="shared" si="84"/>
        <v>2700</v>
      </c>
      <c r="J329" s="64">
        <v>0</v>
      </c>
      <c r="K329" s="65"/>
      <c r="L329" s="65"/>
      <c r="M329" s="65"/>
      <c r="N329" s="65"/>
      <c r="O329" s="65"/>
      <c r="P329" s="65"/>
      <c r="Q329" s="65"/>
      <c r="R329" s="65"/>
      <c r="S329" s="65"/>
      <c r="T329" s="68"/>
    </row>
    <row r="330" spans="1:19" ht="22.5">
      <c r="A330" s="69"/>
      <c r="B330" s="69"/>
      <c r="C330" s="69">
        <v>4440</v>
      </c>
      <c r="D330" s="70" t="s">
        <v>118</v>
      </c>
      <c r="E330" s="64">
        <v>1572</v>
      </c>
      <c r="F330" s="64">
        <v>1572</v>
      </c>
      <c r="G330" s="64">
        <f>F330</f>
        <v>1572</v>
      </c>
      <c r="H330" s="64">
        <v>0</v>
      </c>
      <c r="I330" s="64">
        <f t="shared" si="84"/>
        <v>1572</v>
      </c>
      <c r="J330" s="64">
        <v>0</v>
      </c>
      <c r="K330" s="65"/>
      <c r="L330" s="65"/>
      <c r="M330" s="65"/>
      <c r="N330" s="65"/>
      <c r="O330" s="65"/>
      <c r="P330" s="65"/>
      <c r="Q330" s="65"/>
      <c r="R330" s="65"/>
      <c r="S330" s="65"/>
    </row>
    <row r="331" spans="1:19" ht="11.25">
      <c r="A331" s="71">
        <v>801</v>
      </c>
      <c r="B331" s="71">
        <v>80114</v>
      </c>
      <c r="C331" s="72"/>
      <c r="D331" s="103" t="s">
        <v>693</v>
      </c>
      <c r="E331" s="74">
        <f aca="true" t="shared" si="85" ref="E331:S331">SUM(E332:E348)</f>
        <v>267011</v>
      </c>
      <c r="F331" s="74">
        <f t="shared" si="85"/>
        <v>271741</v>
      </c>
      <c r="G331" s="74">
        <f t="shared" si="85"/>
        <v>271741</v>
      </c>
      <c r="H331" s="74">
        <f t="shared" si="85"/>
        <v>219782</v>
      </c>
      <c r="I331" s="74">
        <f t="shared" si="85"/>
        <v>51959</v>
      </c>
      <c r="J331" s="74">
        <f t="shared" si="85"/>
        <v>0</v>
      </c>
      <c r="K331" s="74">
        <f t="shared" si="85"/>
        <v>0</v>
      </c>
      <c r="L331" s="74">
        <f t="shared" si="85"/>
        <v>0</v>
      </c>
      <c r="M331" s="74">
        <f t="shared" si="85"/>
        <v>0</v>
      </c>
      <c r="N331" s="74">
        <f t="shared" si="85"/>
        <v>0</v>
      </c>
      <c r="O331" s="74">
        <f t="shared" si="85"/>
        <v>0</v>
      </c>
      <c r="P331" s="74">
        <f t="shared" si="85"/>
        <v>0</v>
      </c>
      <c r="Q331" s="74">
        <f t="shared" si="85"/>
        <v>0</v>
      </c>
      <c r="R331" s="74">
        <f t="shared" si="85"/>
        <v>0</v>
      </c>
      <c r="S331" s="74">
        <f t="shared" si="85"/>
        <v>0</v>
      </c>
    </row>
    <row r="332" spans="1:19" ht="11.25">
      <c r="A332" s="69"/>
      <c r="B332" s="69"/>
      <c r="C332" s="69">
        <v>4010</v>
      </c>
      <c r="D332" s="100" t="s">
        <v>77</v>
      </c>
      <c r="E332" s="59">
        <v>160550</v>
      </c>
      <c r="F332" s="59">
        <v>168300</v>
      </c>
      <c r="G332" s="59">
        <f aca="true" t="shared" si="86" ref="G332:H347">F332</f>
        <v>168300</v>
      </c>
      <c r="H332" s="59">
        <f t="shared" si="86"/>
        <v>168300</v>
      </c>
      <c r="I332" s="59">
        <v>0</v>
      </c>
      <c r="J332" s="64">
        <v>0</v>
      </c>
      <c r="K332" s="65"/>
      <c r="L332" s="65"/>
      <c r="M332" s="65"/>
      <c r="N332" s="65"/>
      <c r="O332" s="65"/>
      <c r="P332" s="65"/>
      <c r="Q332" s="65"/>
      <c r="R332" s="65"/>
      <c r="S332" s="65"/>
    </row>
    <row r="333" spans="1:19" ht="11.25">
      <c r="A333" s="69"/>
      <c r="B333" s="69"/>
      <c r="C333" s="69">
        <v>4040</v>
      </c>
      <c r="D333" s="100" t="s">
        <v>80</v>
      </c>
      <c r="E333" s="64">
        <v>11307</v>
      </c>
      <c r="F333" s="64">
        <v>13473</v>
      </c>
      <c r="G333" s="64">
        <f t="shared" si="86"/>
        <v>13473</v>
      </c>
      <c r="H333" s="64">
        <f t="shared" si="86"/>
        <v>13473</v>
      </c>
      <c r="I333" s="64">
        <f aca="true" t="shared" si="87" ref="I333:I348">G333-H333</f>
        <v>0</v>
      </c>
      <c r="J333" s="64">
        <v>0</v>
      </c>
      <c r="K333" s="65"/>
      <c r="L333" s="65"/>
      <c r="M333" s="65"/>
      <c r="N333" s="65"/>
      <c r="O333" s="65"/>
      <c r="P333" s="65"/>
      <c r="Q333" s="65"/>
      <c r="R333" s="65"/>
      <c r="S333" s="65"/>
    </row>
    <row r="334" spans="1:19" ht="11.25">
      <c r="A334" s="69"/>
      <c r="B334" s="69"/>
      <c r="C334" s="69">
        <v>4110</v>
      </c>
      <c r="D334" s="100" t="s">
        <v>83</v>
      </c>
      <c r="E334" s="64">
        <v>27601</v>
      </c>
      <c r="F334" s="64">
        <v>28262</v>
      </c>
      <c r="G334" s="64">
        <f t="shared" si="86"/>
        <v>28262</v>
      </c>
      <c r="H334" s="64">
        <f t="shared" si="86"/>
        <v>28262</v>
      </c>
      <c r="I334" s="64">
        <f t="shared" si="87"/>
        <v>0</v>
      </c>
      <c r="J334" s="64">
        <v>0</v>
      </c>
      <c r="K334" s="65"/>
      <c r="L334" s="65"/>
      <c r="M334" s="65"/>
      <c r="N334" s="65"/>
      <c r="O334" s="65"/>
      <c r="P334" s="65"/>
      <c r="Q334" s="65"/>
      <c r="R334" s="65"/>
      <c r="S334" s="65"/>
    </row>
    <row r="335" spans="1:19" ht="11.25">
      <c r="A335" s="69"/>
      <c r="B335" s="69"/>
      <c r="C335" s="69">
        <v>4120</v>
      </c>
      <c r="D335" s="100" t="s">
        <v>86</v>
      </c>
      <c r="E335" s="64">
        <v>4246</v>
      </c>
      <c r="F335" s="64">
        <v>4347</v>
      </c>
      <c r="G335" s="64">
        <f t="shared" si="86"/>
        <v>4347</v>
      </c>
      <c r="H335" s="64">
        <f t="shared" si="86"/>
        <v>4347</v>
      </c>
      <c r="I335" s="64">
        <f t="shared" si="87"/>
        <v>0</v>
      </c>
      <c r="J335" s="64">
        <v>0</v>
      </c>
      <c r="K335" s="65"/>
      <c r="L335" s="65"/>
      <c r="M335" s="65"/>
      <c r="N335" s="65"/>
      <c r="O335" s="65"/>
      <c r="P335" s="65"/>
      <c r="Q335" s="65"/>
      <c r="R335" s="65"/>
      <c r="S335" s="65"/>
    </row>
    <row r="336" spans="1:19" ht="11.25">
      <c r="A336" s="69"/>
      <c r="B336" s="69"/>
      <c r="C336" s="69">
        <v>4170</v>
      </c>
      <c r="D336" s="100" t="s">
        <v>89</v>
      </c>
      <c r="E336" s="64">
        <v>6800</v>
      </c>
      <c r="F336" s="64">
        <v>5400</v>
      </c>
      <c r="G336" s="64">
        <f t="shared" si="86"/>
        <v>5400</v>
      </c>
      <c r="H336" s="64">
        <f t="shared" si="86"/>
        <v>5400</v>
      </c>
      <c r="I336" s="64">
        <f t="shared" si="87"/>
        <v>0</v>
      </c>
      <c r="J336" s="64">
        <v>0</v>
      </c>
      <c r="K336" s="65"/>
      <c r="L336" s="65"/>
      <c r="M336" s="65"/>
      <c r="N336" s="65"/>
      <c r="O336" s="65"/>
      <c r="P336" s="65"/>
      <c r="Q336" s="65"/>
      <c r="R336" s="65"/>
      <c r="S336" s="65"/>
    </row>
    <row r="337" spans="1:19" ht="11.25">
      <c r="A337" s="69"/>
      <c r="B337" s="69"/>
      <c r="C337" s="69">
        <v>4210</v>
      </c>
      <c r="D337" s="100" t="s">
        <v>61</v>
      </c>
      <c r="E337" s="64">
        <v>15242</v>
      </c>
      <c r="F337" s="64">
        <v>15200</v>
      </c>
      <c r="G337" s="64">
        <f t="shared" si="86"/>
        <v>15200</v>
      </c>
      <c r="H337" s="64">
        <v>0</v>
      </c>
      <c r="I337" s="64">
        <f t="shared" si="87"/>
        <v>15200</v>
      </c>
      <c r="J337" s="64">
        <v>0</v>
      </c>
      <c r="K337" s="65"/>
      <c r="L337" s="65"/>
      <c r="M337" s="65"/>
      <c r="N337" s="65"/>
      <c r="O337" s="65"/>
      <c r="P337" s="65"/>
      <c r="Q337" s="65"/>
      <c r="R337" s="65"/>
      <c r="S337" s="65"/>
    </row>
    <row r="338" spans="1:19" ht="11.25">
      <c r="A338" s="69"/>
      <c r="B338" s="69"/>
      <c r="C338" s="69">
        <v>4260</v>
      </c>
      <c r="D338" s="100" t="s">
        <v>93</v>
      </c>
      <c r="E338" s="64">
        <v>2600</v>
      </c>
      <c r="F338" s="64">
        <v>2600</v>
      </c>
      <c r="G338" s="64">
        <f t="shared" si="86"/>
        <v>2600</v>
      </c>
      <c r="H338" s="64">
        <v>0</v>
      </c>
      <c r="I338" s="64">
        <f t="shared" si="87"/>
        <v>2600</v>
      </c>
      <c r="J338" s="64">
        <v>0</v>
      </c>
      <c r="K338" s="65"/>
      <c r="L338" s="65"/>
      <c r="M338" s="65"/>
      <c r="N338" s="65"/>
      <c r="O338" s="65"/>
      <c r="P338" s="65"/>
      <c r="Q338" s="65"/>
      <c r="R338" s="65"/>
      <c r="S338" s="65"/>
    </row>
    <row r="339" spans="1:19" ht="11.25">
      <c r="A339" s="69"/>
      <c r="B339" s="69"/>
      <c r="C339" s="69">
        <v>4280</v>
      </c>
      <c r="D339" s="100" t="s">
        <v>99</v>
      </c>
      <c r="E339" s="64">
        <v>360</v>
      </c>
      <c r="F339" s="64">
        <v>200</v>
      </c>
      <c r="G339" s="64">
        <f t="shared" si="86"/>
        <v>200</v>
      </c>
      <c r="H339" s="64">
        <v>0</v>
      </c>
      <c r="I339" s="64">
        <f t="shared" si="87"/>
        <v>200</v>
      </c>
      <c r="J339" s="64">
        <v>0</v>
      </c>
      <c r="K339" s="65"/>
      <c r="L339" s="65"/>
      <c r="M339" s="65"/>
      <c r="N339" s="65"/>
      <c r="O339" s="65"/>
      <c r="P339" s="65"/>
      <c r="Q339" s="65"/>
      <c r="R339" s="65"/>
      <c r="S339" s="65"/>
    </row>
    <row r="340" spans="1:19" ht="12.75" customHeight="1">
      <c r="A340" s="69"/>
      <c r="B340" s="69"/>
      <c r="C340" s="69">
        <v>4300</v>
      </c>
      <c r="D340" s="100" t="s">
        <v>64</v>
      </c>
      <c r="E340" s="64">
        <v>9012</v>
      </c>
      <c r="F340" s="64">
        <v>9520</v>
      </c>
      <c r="G340" s="64">
        <f t="shared" si="86"/>
        <v>9520</v>
      </c>
      <c r="H340" s="64">
        <v>0</v>
      </c>
      <c r="I340" s="64">
        <f t="shared" si="87"/>
        <v>9520</v>
      </c>
      <c r="J340" s="64">
        <v>0</v>
      </c>
      <c r="K340" s="65"/>
      <c r="L340" s="65"/>
      <c r="M340" s="65"/>
      <c r="N340" s="65"/>
      <c r="O340" s="65"/>
      <c r="P340" s="65"/>
      <c r="Q340" s="65"/>
      <c r="R340" s="65"/>
      <c r="S340" s="65"/>
    </row>
    <row r="341" spans="1:19" ht="33.75">
      <c r="A341" s="69"/>
      <c r="B341" s="69"/>
      <c r="C341" s="128">
        <v>4370</v>
      </c>
      <c r="D341" s="70" t="s">
        <v>675</v>
      </c>
      <c r="E341" s="64">
        <v>3000</v>
      </c>
      <c r="F341" s="64">
        <v>3000</v>
      </c>
      <c r="G341" s="64">
        <f t="shared" si="86"/>
        <v>3000</v>
      </c>
      <c r="H341" s="64">
        <v>0</v>
      </c>
      <c r="I341" s="64">
        <f t="shared" si="87"/>
        <v>3000</v>
      </c>
      <c r="J341" s="64">
        <v>0</v>
      </c>
      <c r="K341" s="65"/>
      <c r="L341" s="65"/>
      <c r="M341" s="65"/>
      <c r="N341" s="65"/>
      <c r="O341" s="65"/>
      <c r="P341" s="65"/>
      <c r="Q341" s="65"/>
      <c r="R341" s="65"/>
      <c r="S341" s="65"/>
    </row>
    <row r="342" spans="1:19" ht="11.25">
      <c r="A342" s="69"/>
      <c r="B342" s="69"/>
      <c r="C342" s="69">
        <v>4400</v>
      </c>
      <c r="D342" s="100" t="s">
        <v>694</v>
      </c>
      <c r="E342" s="64">
        <v>13176</v>
      </c>
      <c r="F342" s="64">
        <v>13200</v>
      </c>
      <c r="G342" s="64">
        <f t="shared" si="86"/>
        <v>13200</v>
      </c>
      <c r="H342" s="64">
        <v>0</v>
      </c>
      <c r="I342" s="64">
        <f t="shared" si="87"/>
        <v>13200</v>
      </c>
      <c r="J342" s="64">
        <v>0</v>
      </c>
      <c r="K342" s="65"/>
      <c r="L342" s="65"/>
      <c r="M342" s="65"/>
      <c r="N342" s="65"/>
      <c r="O342" s="65"/>
      <c r="P342" s="65"/>
      <c r="Q342" s="65"/>
      <c r="R342" s="65"/>
      <c r="S342" s="65"/>
    </row>
    <row r="343" spans="1:19" ht="11.25">
      <c r="A343" s="69"/>
      <c r="B343" s="69"/>
      <c r="C343" s="69">
        <v>4410</v>
      </c>
      <c r="D343" s="100" t="s">
        <v>112</v>
      </c>
      <c r="E343" s="64">
        <v>500</v>
      </c>
      <c r="F343" s="64">
        <v>800</v>
      </c>
      <c r="G343" s="64">
        <f t="shared" si="86"/>
        <v>800</v>
      </c>
      <c r="H343" s="64">
        <v>0</v>
      </c>
      <c r="I343" s="64">
        <f t="shared" si="87"/>
        <v>800</v>
      </c>
      <c r="J343" s="64">
        <v>0</v>
      </c>
      <c r="K343" s="65"/>
      <c r="L343" s="65"/>
      <c r="M343" s="65"/>
      <c r="N343" s="65"/>
      <c r="O343" s="65"/>
      <c r="P343" s="65"/>
      <c r="Q343" s="65"/>
      <c r="R343" s="65"/>
      <c r="S343" s="65"/>
    </row>
    <row r="344" spans="1:19" ht="14.25" customHeight="1">
      <c r="A344" s="69"/>
      <c r="B344" s="69"/>
      <c r="C344" s="69">
        <v>4430</v>
      </c>
      <c r="D344" s="100" t="s">
        <v>115</v>
      </c>
      <c r="E344" s="64">
        <v>152</v>
      </c>
      <c r="F344" s="64">
        <v>200</v>
      </c>
      <c r="G344" s="64">
        <f t="shared" si="86"/>
        <v>200</v>
      </c>
      <c r="H344" s="64">
        <v>0</v>
      </c>
      <c r="I344" s="64">
        <f t="shared" si="87"/>
        <v>200</v>
      </c>
      <c r="J344" s="64">
        <v>0</v>
      </c>
      <c r="K344" s="65"/>
      <c r="L344" s="65"/>
      <c r="M344" s="65"/>
      <c r="N344" s="65"/>
      <c r="O344" s="65"/>
      <c r="P344" s="65"/>
      <c r="Q344" s="65"/>
      <c r="R344" s="65"/>
      <c r="S344" s="65"/>
    </row>
    <row r="345" spans="1:19" ht="24.75" customHeight="1">
      <c r="A345" s="69"/>
      <c r="B345" s="69"/>
      <c r="C345" s="69">
        <v>4440</v>
      </c>
      <c r="D345" s="70" t="s">
        <v>118</v>
      </c>
      <c r="E345" s="64">
        <v>5065</v>
      </c>
      <c r="F345" s="64">
        <v>5239</v>
      </c>
      <c r="G345" s="64">
        <f t="shared" si="86"/>
        <v>5239</v>
      </c>
      <c r="H345" s="64">
        <v>0</v>
      </c>
      <c r="I345" s="64">
        <f t="shared" si="87"/>
        <v>5239</v>
      </c>
      <c r="J345" s="64">
        <v>0</v>
      </c>
      <c r="K345" s="65"/>
      <c r="L345" s="65"/>
      <c r="M345" s="65"/>
      <c r="N345" s="65"/>
      <c r="O345" s="65"/>
      <c r="P345" s="65"/>
      <c r="Q345" s="65"/>
      <c r="R345" s="65"/>
      <c r="S345" s="65"/>
    </row>
    <row r="346" spans="1:19" ht="33.75">
      <c r="A346" s="69"/>
      <c r="B346" s="69"/>
      <c r="C346" s="128">
        <v>4700</v>
      </c>
      <c r="D346" s="70" t="s">
        <v>676</v>
      </c>
      <c r="E346" s="64">
        <v>2500</v>
      </c>
      <c r="F346" s="64">
        <v>2000</v>
      </c>
      <c r="G346" s="64">
        <f t="shared" si="86"/>
        <v>2000</v>
      </c>
      <c r="H346" s="64">
        <v>0</v>
      </c>
      <c r="I346" s="64">
        <f t="shared" si="87"/>
        <v>2000</v>
      </c>
      <c r="J346" s="64">
        <v>0</v>
      </c>
      <c r="K346" s="65"/>
      <c r="L346" s="65"/>
      <c r="M346" s="65"/>
      <c r="N346" s="65"/>
      <c r="O346" s="65"/>
      <c r="P346" s="65"/>
      <c r="Q346" s="65"/>
      <c r="R346" s="65"/>
      <c r="S346" s="65"/>
    </row>
    <row r="347" spans="1:19" ht="45">
      <c r="A347" s="69"/>
      <c r="B347" s="69"/>
      <c r="C347" s="128">
        <v>4740</v>
      </c>
      <c r="D347" s="70" t="s">
        <v>677</v>
      </c>
      <c r="E347" s="64">
        <v>700</v>
      </c>
      <c r="F347" s="64">
        <v>0</v>
      </c>
      <c r="G347" s="64">
        <f t="shared" si="86"/>
        <v>0</v>
      </c>
      <c r="H347" s="64">
        <v>0</v>
      </c>
      <c r="I347" s="64">
        <f t="shared" si="87"/>
        <v>0</v>
      </c>
      <c r="J347" s="64">
        <v>0</v>
      </c>
      <c r="K347" s="65"/>
      <c r="L347" s="65"/>
      <c r="M347" s="65"/>
      <c r="N347" s="65"/>
      <c r="O347" s="65"/>
      <c r="P347" s="65"/>
      <c r="Q347" s="65"/>
      <c r="R347" s="65"/>
      <c r="S347" s="65"/>
    </row>
    <row r="348" spans="1:19" ht="33.75">
      <c r="A348" s="69"/>
      <c r="B348" s="69"/>
      <c r="C348" s="128">
        <v>4750</v>
      </c>
      <c r="D348" s="70" t="s">
        <v>678</v>
      </c>
      <c r="E348" s="64">
        <v>4200</v>
      </c>
      <c r="F348" s="64">
        <v>0</v>
      </c>
      <c r="G348" s="64">
        <f>F348</f>
        <v>0</v>
      </c>
      <c r="H348" s="64">
        <v>0</v>
      </c>
      <c r="I348" s="64">
        <f t="shared" si="87"/>
        <v>0</v>
      </c>
      <c r="J348" s="64">
        <v>0</v>
      </c>
      <c r="K348" s="65"/>
      <c r="L348" s="65"/>
      <c r="M348" s="65"/>
      <c r="N348" s="65"/>
      <c r="O348" s="65"/>
      <c r="P348" s="65"/>
      <c r="Q348" s="65"/>
      <c r="R348" s="65"/>
      <c r="S348" s="65"/>
    </row>
    <row r="349" spans="1:19" ht="11.25">
      <c r="A349" s="71">
        <v>801</v>
      </c>
      <c r="B349" s="71">
        <v>80195</v>
      </c>
      <c r="C349" s="72"/>
      <c r="D349" s="103" t="s">
        <v>58</v>
      </c>
      <c r="E349" s="74">
        <f aca="true" t="shared" si="88" ref="E349:S349">SUM(E350:E350)</f>
        <v>400</v>
      </c>
      <c r="F349" s="74">
        <f t="shared" si="88"/>
        <v>600</v>
      </c>
      <c r="G349" s="74">
        <f t="shared" si="88"/>
        <v>600</v>
      </c>
      <c r="H349" s="74">
        <f t="shared" si="88"/>
        <v>600</v>
      </c>
      <c r="I349" s="74">
        <f t="shared" si="88"/>
        <v>0</v>
      </c>
      <c r="J349" s="74">
        <f t="shared" si="88"/>
        <v>0</v>
      </c>
      <c r="K349" s="74">
        <f t="shared" si="88"/>
        <v>0</v>
      </c>
      <c r="L349" s="74">
        <f t="shared" si="88"/>
        <v>0</v>
      </c>
      <c r="M349" s="74">
        <f t="shared" si="88"/>
        <v>0</v>
      </c>
      <c r="N349" s="74">
        <f t="shared" si="88"/>
        <v>0</v>
      </c>
      <c r="O349" s="74">
        <f t="shared" si="88"/>
        <v>0</v>
      </c>
      <c r="P349" s="74">
        <f t="shared" si="88"/>
        <v>0</v>
      </c>
      <c r="Q349" s="74">
        <f t="shared" si="88"/>
        <v>0</v>
      </c>
      <c r="R349" s="74">
        <f t="shared" si="88"/>
        <v>0</v>
      </c>
      <c r="S349" s="74">
        <f t="shared" si="88"/>
        <v>0</v>
      </c>
    </row>
    <row r="350" spans="1:19" ht="11.25">
      <c r="A350" s="79"/>
      <c r="B350" s="79"/>
      <c r="C350" s="69">
        <v>4170</v>
      </c>
      <c r="D350" s="100" t="s">
        <v>89</v>
      </c>
      <c r="E350" s="64">
        <v>400</v>
      </c>
      <c r="F350" s="64">
        <v>600</v>
      </c>
      <c r="G350" s="64">
        <f>F350</f>
        <v>600</v>
      </c>
      <c r="H350" s="64">
        <v>600</v>
      </c>
      <c r="I350" s="64">
        <v>0</v>
      </c>
      <c r="J350" s="64">
        <v>0</v>
      </c>
      <c r="K350" s="65"/>
      <c r="L350" s="65"/>
      <c r="M350" s="65"/>
      <c r="N350" s="65"/>
      <c r="O350" s="65"/>
      <c r="P350" s="65"/>
      <c r="Q350" s="65"/>
      <c r="R350" s="65"/>
      <c r="S350" s="65"/>
    </row>
    <row r="351" spans="1:19" ht="11.25">
      <c r="A351" s="91"/>
      <c r="B351" s="91"/>
      <c r="C351" s="92"/>
      <c r="D351" s="126" t="s">
        <v>681</v>
      </c>
      <c r="E351" s="102">
        <f aca="true" t="shared" si="89" ref="E351:S351">E349+E331+E321+E318</f>
        <v>741460</v>
      </c>
      <c r="F351" s="102">
        <f t="shared" si="89"/>
        <v>807584</v>
      </c>
      <c r="G351" s="102">
        <f t="shared" si="89"/>
        <v>807584</v>
      </c>
      <c r="H351" s="102">
        <f t="shared" si="89"/>
        <v>263153</v>
      </c>
      <c r="I351" s="102">
        <f t="shared" si="89"/>
        <v>484031</v>
      </c>
      <c r="J351" s="102">
        <f t="shared" si="89"/>
        <v>60400</v>
      </c>
      <c r="K351" s="102">
        <f t="shared" si="89"/>
        <v>0</v>
      </c>
      <c r="L351" s="102">
        <f t="shared" si="89"/>
        <v>0</v>
      </c>
      <c r="M351" s="102">
        <f t="shared" si="89"/>
        <v>0</v>
      </c>
      <c r="N351" s="102">
        <f t="shared" si="89"/>
        <v>0</v>
      </c>
      <c r="O351" s="102">
        <f t="shared" si="89"/>
        <v>0</v>
      </c>
      <c r="P351" s="102">
        <f t="shared" si="89"/>
        <v>0</v>
      </c>
      <c r="Q351" s="102">
        <f t="shared" si="89"/>
        <v>0</v>
      </c>
      <c r="R351" s="102">
        <f t="shared" si="89"/>
        <v>0</v>
      </c>
      <c r="S351" s="102">
        <f t="shared" si="89"/>
        <v>0</v>
      </c>
    </row>
    <row r="352" spans="1:19" ht="20.25" customHeight="1">
      <c r="A352" s="103">
        <v>854</v>
      </c>
      <c r="B352" s="103">
        <v>85415</v>
      </c>
      <c r="C352" s="72"/>
      <c r="D352" s="103" t="s">
        <v>683</v>
      </c>
      <c r="E352" s="74">
        <f aca="true" t="shared" si="90" ref="E352:S352">E353</f>
        <v>132323</v>
      </c>
      <c r="F352" s="74">
        <f t="shared" si="90"/>
        <v>0</v>
      </c>
      <c r="G352" s="74">
        <f t="shared" si="90"/>
        <v>0</v>
      </c>
      <c r="H352" s="74">
        <f t="shared" si="90"/>
        <v>0</v>
      </c>
      <c r="I352" s="74">
        <f t="shared" si="90"/>
        <v>0</v>
      </c>
      <c r="J352" s="74">
        <f t="shared" si="90"/>
        <v>0</v>
      </c>
      <c r="K352" s="74">
        <f t="shared" si="90"/>
        <v>0</v>
      </c>
      <c r="L352" s="74">
        <f t="shared" si="90"/>
        <v>0</v>
      </c>
      <c r="M352" s="74">
        <f t="shared" si="90"/>
        <v>0</v>
      </c>
      <c r="N352" s="74">
        <f t="shared" si="90"/>
        <v>0</v>
      </c>
      <c r="O352" s="74">
        <f t="shared" si="90"/>
        <v>0</v>
      </c>
      <c r="P352" s="74">
        <f t="shared" si="90"/>
        <v>0</v>
      </c>
      <c r="Q352" s="74">
        <f t="shared" si="90"/>
        <v>0</v>
      </c>
      <c r="R352" s="74">
        <f t="shared" si="90"/>
        <v>0</v>
      </c>
      <c r="S352" s="74">
        <f t="shared" si="90"/>
        <v>0</v>
      </c>
    </row>
    <row r="353" spans="1:19" ht="24" customHeight="1">
      <c r="A353" s="100"/>
      <c r="B353" s="100"/>
      <c r="C353" s="69">
        <v>3240</v>
      </c>
      <c r="D353" s="70" t="s">
        <v>695</v>
      </c>
      <c r="E353" s="64">
        <v>132323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5"/>
      <c r="L353" s="65"/>
      <c r="M353" s="65"/>
      <c r="N353" s="65"/>
      <c r="O353" s="65"/>
      <c r="P353" s="65"/>
      <c r="Q353" s="65"/>
      <c r="R353" s="65"/>
      <c r="S353" s="65"/>
    </row>
    <row r="354" spans="1:19" ht="18" customHeight="1">
      <c r="A354" s="91"/>
      <c r="B354" s="91"/>
      <c r="C354" s="92"/>
      <c r="D354" s="126" t="s">
        <v>685</v>
      </c>
      <c r="E354" s="102">
        <f aca="true" t="shared" si="91" ref="E354:S354">E352</f>
        <v>132323</v>
      </c>
      <c r="F354" s="102">
        <f t="shared" si="91"/>
        <v>0</v>
      </c>
      <c r="G354" s="102">
        <f t="shared" si="91"/>
        <v>0</v>
      </c>
      <c r="H354" s="102">
        <f t="shared" si="91"/>
        <v>0</v>
      </c>
      <c r="I354" s="102">
        <f t="shared" si="91"/>
        <v>0</v>
      </c>
      <c r="J354" s="102">
        <f t="shared" si="91"/>
        <v>0</v>
      </c>
      <c r="K354" s="102">
        <f t="shared" si="91"/>
        <v>0</v>
      </c>
      <c r="L354" s="102">
        <f t="shared" si="91"/>
        <v>0</v>
      </c>
      <c r="M354" s="102">
        <f t="shared" si="91"/>
        <v>0</v>
      </c>
      <c r="N354" s="102">
        <f t="shared" si="91"/>
        <v>0</v>
      </c>
      <c r="O354" s="102">
        <f t="shared" si="91"/>
        <v>0</v>
      </c>
      <c r="P354" s="102">
        <f t="shared" si="91"/>
        <v>0</v>
      </c>
      <c r="Q354" s="102">
        <f t="shared" si="91"/>
        <v>0</v>
      </c>
      <c r="R354" s="102">
        <f t="shared" si="91"/>
        <v>0</v>
      </c>
      <c r="S354" s="102">
        <f t="shared" si="91"/>
        <v>0</v>
      </c>
    </row>
    <row r="355" spans="1:19" ht="12.75" customHeight="1">
      <c r="A355" s="112" t="s">
        <v>686</v>
      </c>
      <c r="B355" s="112"/>
      <c r="C355" s="112"/>
      <c r="D355" s="112"/>
      <c r="E355" s="105">
        <f aca="true" t="shared" si="92" ref="E355:S355">E354+E351</f>
        <v>873783</v>
      </c>
      <c r="F355" s="105">
        <f t="shared" si="92"/>
        <v>807584</v>
      </c>
      <c r="G355" s="105">
        <f t="shared" si="92"/>
        <v>807584</v>
      </c>
      <c r="H355" s="105">
        <f t="shared" si="92"/>
        <v>263153</v>
      </c>
      <c r="I355" s="105">
        <f t="shared" si="92"/>
        <v>484031</v>
      </c>
      <c r="J355" s="105">
        <f t="shared" si="92"/>
        <v>60400</v>
      </c>
      <c r="K355" s="106">
        <f t="shared" si="92"/>
        <v>0</v>
      </c>
      <c r="L355" s="106">
        <f t="shared" si="92"/>
        <v>0</v>
      </c>
      <c r="M355" s="106">
        <f t="shared" si="92"/>
        <v>0</v>
      </c>
      <c r="N355" s="106">
        <f t="shared" si="92"/>
        <v>0</v>
      </c>
      <c r="O355" s="106">
        <f t="shared" si="92"/>
        <v>0</v>
      </c>
      <c r="P355" s="106">
        <f t="shared" si="92"/>
        <v>0</v>
      </c>
      <c r="Q355" s="106">
        <f t="shared" si="92"/>
        <v>0</v>
      </c>
      <c r="R355" s="106">
        <f t="shared" si="92"/>
        <v>0</v>
      </c>
      <c r="S355" s="106">
        <f t="shared" si="92"/>
        <v>0</v>
      </c>
    </row>
    <row r="402" ht="12.75" customHeight="1"/>
    <row r="496" ht="12.75" customHeight="1"/>
  </sheetData>
  <mergeCells count="69">
    <mergeCell ref="P315:S315"/>
    <mergeCell ref="T315:T316"/>
    <mergeCell ref="A355:D355"/>
    <mergeCell ref="A311:T311"/>
    <mergeCell ref="A314:A316"/>
    <mergeCell ref="B314:B316"/>
    <mergeCell ref="C314:C316"/>
    <mergeCell ref="D314:D316"/>
    <mergeCell ref="E314:E316"/>
    <mergeCell ref="F314:F316"/>
    <mergeCell ref="G314:T314"/>
    <mergeCell ref="G315:G316"/>
    <mergeCell ref="H315:N315"/>
    <mergeCell ref="H261:N261"/>
    <mergeCell ref="P261:S261"/>
    <mergeCell ref="T261:T262"/>
    <mergeCell ref="A308:D308"/>
    <mergeCell ref="A257:T257"/>
    <mergeCell ref="E258:S258"/>
    <mergeCell ref="A260:A262"/>
    <mergeCell ref="B260:B262"/>
    <mergeCell ref="C260:C262"/>
    <mergeCell ref="D260:D262"/>
    <mergeCell ref="E260:E262"/>
    <mergeCell ref="F260:F262"/>
    <mergeCell ref="G260:T260"/>
    <mergeCell ref="G261:G262"/>
    <mergeCell ref="H198:N198"/>
    <mergeCell ref="P198:S198"/>
    <mergeCell ref="T198:T199"/>
    <mergeCell ref="A254:D254"/>
    <mergeCell ref="A194:T194"/>
    <mergeCell ref="E195:S195"/>
    <mergeCell ref="A197:A199"/>
    <mergeCell ref="B197:B199"/>
    <mergeCell ref="C197:C199"/>
    <mergeCell ref="D197:D199"/>
    <mergeCell ref="E197:E199"/>
    <mergeCell ref="F197:F199"/>
    <mergeCell ref="G197:T197"/>
    <mergeCell ref="G198:G199"/>
    <mergeCell ref="H123:N123"/>
    <mergeCell ref="P123:S123"/>
    <mergeCell ref="T123:T124"/>
    <mergeCell ref="A191:D191"/>
    <mergeCell ref="A119:T119"/>
    <mergeCell ref="E120:S120"/>
    <mergeCell ref="A122:A124"/>
    <mergeCell ref="B122:B124"/>
    <mergeCell ref="C122:C124"/>
    <mergeCell ref="D122:D124"/>
    <mergeCell ref="E122:E124"/>
    <mergeCell ref="F122:F124"/>
    <mergeCell ref="G122:T122"/>
    <mergeCell ref="G123:G124"/>
    <mergeCell ref="H6:N6"/>
    <mergeCell ref="P6:S6"/>
    <mergeCell ref="T6:T7"/>
    <mergeCell ref="A116:D116"/>
    <mergeCell ref="A2:T2"/>
    <mergeCell ref="E3:S3"/>
    <mergeCell ref="A5:A7"/>
    <mergeCell ref="B5:B7"/>
    <mergeCell ref="C5:C7"/>
    <mergeCell ref="D5:D7"/>
    <mergeCell ref="E5:E7"/>
    <mergeCell ref="F5:F7"/>
    <mergeCell ref="G5:T5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IDEK</cp:lastModifiedBy>
  <cp:lastPrinted>2010-11-23T12:43:16Z</cp:lastPrinted>
  <dcterms:created xsi:type="dcterms:W3CDTF">2010-11-17T07:16:01Z</dcterms:created>
  <dcterms:modified xsi:type="dcterms:W3CDTF">2010-11-23T12:45:16Z</dcterms:modified>
  <cp:category/>
  <cp:version/>
  <cp:contentType/>
  <cp:contentStatus/>
</cp:coreProperties>
</file>