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Punktacja 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<sst xmlns="http://schemas.openxmlformats.org/spreadsheetml/2006/main" count="51" uniqueCount="47">
  <si>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Punktacja najkorzystniejszych ofert</t>
  </si>
  <si>
    <t xml:space="preserve">Część Nr  </t>
  </si>
  <si>
    <t>Olga Krupa 11-510 Wydminy</t>
  </si>
  <si>
    <t>Ewa Idek 11-510 Wydminy</t>
  </si>
  <si>
    <t>Tamara Sosnowska 11-510 Wydminy</t>
  </si>
  <si>
    <t>Dorota Fiedorczyk 11-510 Wydminy</t>
  </si>
  <si>
    <t>Henryka Milewska 11-510 Wydminy</t>
  </si>
  <si>
    <t>Andrzej Fiedorczyk 11-510 Wydminy</t>
  </si>
  <si>
    <t>Cezary Maksimowicz 11-510 Wydminy</t>
  </si>
  <si>
    <t>Katarzyna Jabłońska 11-510 Wydminy</t>
  </si>
  <si>
    <t>Ewa Belczyk- Korwek 11-510 Wydminy</t>
  </si>
  <si>
    <t>Janina Dubnicka 11-510 Wydminy</t>
  </si>
  <si>
    <t>Justyna Kozłowska 11-500 Giżycko</t>
  </si>
  <si>
    <t>Robert Wieliczko 11-510 Wydminy</t>
  </si>
  <si>
    <t>Beata Szymborska 11-612 Kruklanki</t>
  </si>
  <si>
    <t>Irena Rusiecka 11-510 Wydminy</t>
  </si>
  <si>
    <t>Anna Kruniewicz 11-510 Wydminy</t>
  </si>
  <si>
    <t>Anna Sawicka 11-510 Wydminy</t>
  </si>
  <si>
    <t>Jacek Sawicki 11-510 Wydminy</t>
  </si>
  <si>
    <t>Ewa Rożenko 11-510 Wydminy</t>
  </si>
  <si>
    <t>Mirosława Zarębska 11-500 Giżycko</t>
  </si>
  <si>
    <t>Małgorzata Kopryk 11-510 Wydminy</t>
  </si>
  <si>
    <t>Barbara Thomas 11-500 Giżycko</t>
  </si>
  <si>
    <t>Anna Gienieczko 11-510 Wydminy</t>
  </si>
  <si>
    <t xml:space="preserve">Anna Michałowska 11-510 Wydminy </t>
  </si>
  <si>
    <t>Iwona Szulc 11-510 Wydminy</t>
  </si>
  <si>
    <t>Ewa Radziewicz 11-510 Wydminy</t>
  </si>
  <si>
    <t>Katarzyna Bieńkowska Szkoła EFECT 71-171 Szczecin, Juranda 20/1</t>
  </si>
  <si>
    <t>Barbara Run 11-500 Giżycko</t>
  </si>
  <si>
    <t>Maria Rudis- Rodak 11-500 Giżycko</t>
  </si>
  <si>
    <t>Elżbieta Naruszewicz 11-510 Wydminy</t>
  </si>
  <si>
    <t>Miejski Ośrodek Sportu i Rekreacji 19-400 Olecko Park1</t>
  </si>
  <si>
    <t>Teresa Kudraj 11-510 Wydminy</t>
  </si>
  <si>
    <t>Beata Sylwia Szabelska 19-300 Ełk</t>
  </si>
  <si>
    <t>Magdalena Maria Gorlo 11-510 Wydminy</t>
  </si>
  <si>
    <t>Małgorzata Helena Sękowska 11-513 Miłki</t>
  </si>
  <si>
    <t>Małgorzata Wakuła 19-300 Ełk</t>
  </si>
  <si>
    <t>Beata Gutowska 11-500 Giżycko</t>
  </si>
  <si>
    <t>Jolanta Więcko 19-300 Ełk</t>
  </si>
  <si>
    <t>Piotr Styrańczak 11-500 Giżycko</t>
  </si>
  <si>
    <t xml:space="preserve">Teresa Zeniuk 19-404 Wieliczki </t>
  </si>
  <si>
    <t>Magdalena Majcher 11-510 Wydminy</t>
  </si>
  <si>
    <t>SENSUS Szkolenia Doradztwo Grzegorz Dygacz. 14-300 Morąg Dąbrowskiego 16E / 10</t>
  </si>
  <si>
    <t>Agnieszka Patryło 11-500 Giżycko</t>
  </si>
  <si>
    <t>Beata Wioletta Tran 11-500 Giżycko</t>
  </si>
  <si>
    <t>Placówka Szkoleniowa Dorota Wiśniewska 18-400 Łomża Kaliwody 37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</si>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</sst>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Arial"/>
      <family val="2"/>
    </font>
    <font>
      <sz val="10"/>
      <name val="Arial"/>
      <family val="0"/>
    </font>
    <font>
      <sz val="10.5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7"/>
  <sheetViews>
    <sheetView tabSelected="1" workbookViewId="0" topLeftCell="AE4">
      <selection activeCell="AN63" sqref="AN63"/>
    </sheetView>
  </sheetViews>
  <sheetFormatPr defaultColWidth="9.00390625" defaultRowHeight="14.25"/>
  <cols>
    <col min="1" max="1" width="2.375" style="0" customWidth="1"/>
    <col min="2" max="2" width="7.875" style="1" customWidth="1"/>
    <col min="3" max="3" width="8.50390625" style="1" customWidth="1"/>
    <col min="4" max="15" width="8.875" style="1" customWidth="1"/>
    <col min="16" max="16" width="10.875" style="1" customWidth="1"/>
    <col min="17" max="17" width="10.375" style="1" customWidth="1"/>
    <col min="18" max="18" width="9.75390625" style="1" customWidth="1"/>
    <col min="19" max="44" width="8.875" style="1" customWidth="1"/>
    <col min="45" max="45" width="10.875" style="1" customWidth="1"/>
    <col min="46" max="46" width="10.25390625" style="1" customWidth="1"/>
    <col min="47" max="47" width="8.875" style="1" customWidth="1"/>
    <col min="48" max="48" width="9.75390625" style="1" customWidth="1"/>
    <col min="49" max="16384" width="8.875" style="1" customWidth="1"/>
  </cols>
  <sheetData>
    <row r="1" spans="1:60" s="5" customFormat="1" ht="12.75">
      <c r="A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12.75" customHeight="1">
      <c r="A2"/>
      <c r="B2" s="2" t="s">
        <v>0</v>
      </c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2.75">
      <c r="A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48" s="5" customFormat="1" ht="132" customHeight="1">
      <c r="A4"/>
      <c r="B4" s="6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7" t="s">
        <v>6</v>
      </c>
      <c r="H4" s="8" t="s">
        <v>7</v>
      </c>
      <c r="I4" s="7" t="s">
        <v>8</v>
      </c>
      <c r="J4" s="8" t="s">
        <v>9</v>
      </c>
      <c r="K4" s="7" t="s">
        <v>10</v>
      </c>
      <c r="L4" s="8" t="s">
        <v>7</v>
      </c>
      <c r="M4" s="7" t="s">
        <v>11</v>
      </c>
      <c r="N4" s="8" t="s">
        <v>12</v>
      </c>
      <c r="O4" s="7" t="s">
        <v>13</v>
      </c>
      <c r="P4" s="8" t="s">
        <v>14</v>
      </c>
      <c r="Q4" s="7" t="s">
        <v>15</v>
      </c>
      <c r="R4" s="8" t="s">
        <v>16</v>
      </c>
      <c r="S4" s="7" t="s">
        <v>17</v>
      </c>
      <c r="T4" s="8" t="s">
        <v>18</v>
      </c>
      <c r="U4" s="7" t="s">
        <v>19</v>
      </c>
      <c r="V4" s="8" t="s">
        <v>20</v>
      </c>
      <c r="W4" s="7" t="s">
        <v>21</v>
      </c>
      <c r="X4" s="8" t="s">
        <v>22</v>
      </c>
      <c r="Y4" s="7" t="s">
        <v>23</v>
      </c>
      <c r="Z4" s="8" t="s">
        <v>24</v>
      </c>
      <c r="AA4" s="7" t="s">
        <v>25</v>
      </c>
      <c r="AB4" s="8" t="s">
        <v>26</v>
      </c>
      <c r="AC4" s="7" t="s">
        <v>27</v>
      </c>
      <c r="AD4" s="8" t="s">
        <v>28</v>
      </c>
      <c r="AE4" s="7" t="s">
        <v>29</v>
      </c>
      <c r="AF4" s="8" t="s">
        <v>30</v>
      </c>
      <c r="AG4" s="7" t="s">
        <v>31</v>
      </c>
      <c r="AH4" s="8" t="s">
        <v>32</v>
      </c>
      <c r="AI4" s="7" t="s">
        <v>22</v>
      </c>
      <c r="AJ4" s="8" t="s">
        <v>33</v>
      </c>
      <c r="AK4" s="7" t="s">
        <v>34</v>
      </c>
      <c r="AL4" s="8" t="s">
        <v>35</v>
      </c>
      <c r="AM4" s="7" t="s">
        <v>36</v>
      </c>
      <c r="AN4" s="8" t="s">
        <v>37</v>
      </c>
      <c r="AO4" s="7" t="s">
        <v>38</v>
      </c>
      <c r="AP4" s="9" t="s">
        <v>39</v>
      </c>
      <c r="AQ4" s="7" t="s">
        <v>40</v>
      </c>
      <c r="AR4" s="9" t="s">
        <v>41</v>
      </c>
      <c r="AS4" s="7" t="s">
        <v>42</v>
      </c>
      <c r="AT4" s="8" t="s">
        <v>43</v>
      </c>
      <c r="AU4" s="7" t="s">
        <v>44</v>
      </c>
      <c r="AV4" s="8" t="s">
        <v>45</v>
      </c>
    </row>
    <row r="5" spans="2:48" ht="12.75">
      <c r="B5" s="6"/>
      <c r="C5" s="10">
        <v>1</v>
      </c>
      <c r="D5" s="10">
        <f>C5+1</f>
        <v>2</v>
      </c>
      <c r="E5" s="10">
        <f>D5+1</f>
        <v>3</v>
      </c>
      <c r="F5" s="10">
        <f>E5+1</f>
        <v>4</v>
      </c>
      <c r="G5" s="10">
        <f>F5+1</f>
        <v>5</v>
      </c>
      <c r="H5" s="10">
        <f>G5+1</f>
        <v>6</v>
      </c>
      <c r="I5" s="10">
        <f>H5+1</f>
        <v>7</v>
      </c>
      <c r="J5" s="10">
        <f>I5+1</f>
        <v>8</v>
      </c>
      <c r="K5" s="10">
        <f>J5+1</f>
        <v>9</v>
      </c>
      <c r="L5" s="10">
        <f>K5+1</f>
        <v>10</v>
      </c>
      <c r="M5" s="10">
        <f>L5+1</f>
        <v>11</v>
      </c>
      <c r="N5" s="10">
        <f>M5+1</f>
        <v>12</v>
      </c>
      <c r="O5" s="10">
        <f>N5+1</f>
        <v>13</v>
      </c>
      <c r="P5" s="10">
        <f>O5+1</f>
        <v>14</v>
      </c>
      <c r="Q5" s="10">
        <f>P5+1</f>
        <v>15</v>
      </c>
      <c r="R5" s="10">
        <f>Q5+1</f>
        <v>16</v>
      </c>
      <c r="S5" s="10">
        <f>R5+1</f>
        <v>17</v>
      </c>
      <c r="T5" s="10">
        <f>S5+1</f>
        <v>18</v>
      </c>
      <c r="U5" s="10">
        <f>T5+1</f>
        <v>19</v>
      </c>
      <c r="V5" s="10">
        <f>U5+1</f>
        <v>20</v>
      </c>
      <c r="W5" s="10">
        <f>V5+1</f>
        <v>21</v>
      </c>
      <c r="X5" s="10">
        <f>W5+1</f>
        <v>22</v>
      </c>
      <c r="Y5" s="10">
        <f>X5+1</f>
        <v>23</v>
      </c>
      <c r="Z5" s="10">
        <f>Y5+1</f>
        <v>24</v>
      </c>
      <c r="AA5" s="10">
        <f>Z5+1</f>
        <v>25</v>
      </c>
      <c r="AB5" s="10">
        <f>AA5+1</f>
        <v>26</v>
      </c>
      <c r="AC5" s="10">
        <f>AB5+1</f>
        <v>27</v>
      </c>
      <c r="AD5" s="10">
        <f>AC5+1</f>
        <v>28</v>
      </c>
      <c r="AE5" s="10">
        <f>AD5+1</f>
        <v>29</v>
      </c>
      <c r="AF5" s="10">
        <f>AE5+1</f>
        <v>30</v>
      </c>
      <c r="AG5" s="10">
        <f>AF5+1</f>
        <v>31</v>
      </c>
      <c r="AH5" s="10">
        <f>AG5+1</f>
        <v>32</v>
      </c>
      <c r="AI5" s="10">
        <f>AH5+1</f>
        <v>33</v>
      </c>
      <c r="AJ5" s="10">
        <f>AI5+1</f>
        <v>34</v>
      </c>
      <c r="AK5" s="10">
        <f>AJ5+1</f>
        <v>35</v>
      </c>
      <c r="AL5" s="10">
        <f>AK5+1</f>
        <v>36</v>
      </c>
      <c r="AM5" s="10">
        <f>AL5+1</f>
        <v>37</v>
      </c>
      <c r="AN5" s="10">
        <f>AM5+1</f>
        <v>38</v>
      </c>
      <c r="AO5" s="10">
        <f>AN5+1</f>
        <v>39</v>
      </c>
      <c r="AP5" s="10">
        <f>AO5+1</f>
        <v>40</v>
      </c>
      <c r="AQ5" s="10">
        <f>AP5+1</f>
        <v>41</v>
      </c>
      <c r="AR5" s="10">
        <f>AQ5+1</f>
        <v>42</v>
      </c>
      <c r="AS5" s="10">
        <f>AR5+1</f>
        <v>43</v>
      </c>
      <c r="AT5" s="10">
        <f>AS5+1</f>
        <v>44</v>
      </c>
      <c r="AU5" s="10">
        <f>AT5+1</f>
        <v>45</v>
      </c>
      <c r="AV5" s="10">
        <f>AU5+1</f>
        <v>46</v>
      </c>
    </row>
    <row r="6" spans="2:48" ht="12.75">
      <c r="B6" s="11">
        <v>2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/>
      <c r="Y6" s="12">
        <v>0</v>
      </c>
      <c r="Z6" s="12">
        <v>0</v>
      </c>
      <c r="AA6" s="12">
        <v>0</v>
      </c>
      <c r="AB6" s="12">
        <v>0</v>
      </c>
      <c r="AC6" s="12">
        <f>69.01</f>
        <v>69.01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3">
        <v>100</v>
      </c>
    </row>
    <row r="7" spans="2:48" ht="12.75">
      <c r="B7" s="11">
        <v>3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4" t="s">
        <v>46</v>
      </c>
      <c r="X7" s="12"/>
      <c r="Y7" s="12">
        <v>0</v>
      </c>
      <c r="Z7" s="12">
        <v>0</v>
      </c>
      <c r="AA7" s="12">
        <v>0</v>
      </c>
      <c r="AB7" s="12">
        <v>0</v>
      </c>
      <c r="AC7" s="13">
        <v>100</v>
      </c>
      <c r="AD7" s="12">
        <v>98.29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</row>
    <row r="8" spans="2:48" ht="12.75">
      <c r="B8" s="11">
        <v>4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4"/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/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</row>
    <row r="9" spans="2:48" ht="12.75">
      <c r="B9" s="11">
        <v>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4"/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/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3">
        <v>100</v>
      </c>
      <c r="AT9" s="12">
        <v>0</v>
      </c>
      <c r="AU9" s="12">
        <v>0</v>
      </c>
      <c r="AV9" s="12">
        <v>0</v>
      </c>
    </row>
    <row r="10" spans="2:48" ht="12.75">
      <c r="B10" s="11">
        <v>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4"/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/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3">
        <v>100</v>
      </c>
      <c r="AT10" s="12">
        <v>0</v>
      </c>
      <c r="AU10" s="12">
        <v>0</v>
      </c>
      <c r="AV10" s="12">
        <v>0</v>
      </c>
    </row>
    <row r="11" spans="2:48" ht="12.75">
      <c r="B11" s="11">
        <v>7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f>63.39</f>
        <v>63.39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/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3">
        <v>100</v>
      </c>
    </row>
    <row r="12" spans="2:48" ht="12.75">
      <c r="B12" s="11">
        <v>8</v>
      </c>
      <c r="C12" s="12">
        <v>0</v>
      </c>
      <c r="D12" s="12">
        <v>0</v>
      </c>
      <c r="E12" s="12">
        <f>72.01</f>
        <v>72.01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/>
      <c r="Y12" s="12">
        <v>0</v>
      </c>
      <c r="Z12" s="12">
        <v>0</v>
      </c>
      <c r="AA12" s="12">
        <v>0</v>
      </c>
      <c r="AB12" s="12">
        <v>0</v>
      </c>
      <c r="AC12" s="12">
        <f>78.49</f>
        <v>78.49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3">
        <v>100</v>
      </c>
      <c r="AT12" s="12">
        <v>0</v>
      </c>
      <c r="AU12" s="12">
        <v>0</v>
      </c>
      <c r="AV12" s="12">
        <v>0</v>
      </c>
    </row>
    <row r="13" spans="2:48" ht="12.75">
      <c r="B13" s="11">
        <v>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/>
      <c r="Y13" s="12">
        <v>0</v>
      </c>
      <c r="Z13" s="12">
        <v>0</v>
      </c>
      <c r="AA13" s="12">
        <v>0</v>
      </c>
      <c r="AB13" s="12">
        <v>0</v>
      </c>
      <c r="AC13" s="12">
        <f>69.01</f>
        <v>69.01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3">
        <v>100</v>
      </c>
    </row>
    <row r="14" spans="2:48" ht="12.75">
      <c r="B14" s="15">
        <v>10</v>
      </c>
      <c r="C14" s="12">
        <v>0</v>
      </c>
      <c r="D14" s="12">
        <v>0</v>
      </c>
      <c r="E14" s="14" t="s">
        <v>46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/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</row>
    <row r="15" spans="2:48" ht="12.75">
      <c r="B15" s="11">
        <v>11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f>65.94</f>
        <v>65.94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/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3">
        <v>100</v>
      </c>
    </row>
    <row r="16" spans="2:48" ht="12.75">
      <c r="B16" s="11">
        <v>12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3">
        <v>100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/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</row>
    <row r="17" spans="2:48" ht="12.75">
      <c r="B17" s="11">
        <v>13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/>
      <c r="Y17" s="12">
        <v>0</v>
      </c>
      <c r="Z17" s="12">
        <v>0</v>
      </c>
      <c r="AA17" s="12">
        <v>0</v>
      </c>
      <c r="AB17" s="12">
        <v>0</v>
      </c>
      <c r="AC17" s="12">
        <f>78.49</f>
        <v>78.49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3">
        <v>100</v>
      </c>
      <c r="AT17" s="12">
        <v>0</v>
      </c>
      <c r="AU17" s="12">
        <v>0</v>
      </c>
      <c r="AV17" s="12">
        <v>0</v>
      </c>
    </row>
    <row r="18" spans="2:48" ht="12.75">
      <c r="B18" s="11">
        <v>14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3">
        <v>100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/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</row>
    <row r="19" spans="2:48" ht="12.75">
      <c r="B19" s="11">
        <v>15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/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3">
        <v>100</v>
      </c>
      <c r="AS19" s="12">
        <v>0</v>
      </c>
      <c r="AT19" s="12">
        <v>0</v>
      </c>
      <c r="AU19" s="12">
        <v>0</v>
      </c>
      <c r="AV19" s="12">
        <v>0</v>
      </c>
    </row>
    <row r="20" spans="2:48" ht="12.75">
      <c r="B20" s="11">
        <v>16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/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3">
        <v>100</v>
      </c>
    </row>
    <row r="21" spans="2:48" ht="12.75">
      <c r="B21" s="11">
        <v>17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f>98.29</f>
        <v>98.29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/>
      <c r="Y21" s="12">
        <v>0</v>
      </c>
      <c r="Z21" s="12">
        <v>0</v>
      </c>
      <c r="AA21" s="12">
        <v>0</v>
      </c>
      <c r="AB21" s="12">
        <v>0</v>
      </c>
      <c r="AC21" s="13">
        <v>100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</row>
    <row r="22" spans="2:48" ht="12.75">
      <c r="B22" s="11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/>
      <c r="Y22" s="12">
        <v>0</v>
      </c>
      <c r="Z22" s="12">
        <v>0</v>
      </c>
      <c r="AA22" s="12">
        <v>0</v>
      </c>
      <c r="AB22" s="12">
        <v>0</v>
      </c>
      <c r="AC22" s="12">
        <f>79.91</f>
        <v>79.91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3">
        <v>100</v>
      </c>
    </row>
    <row r="23" spans="2:48" ht="12.75">
      <c r="B23" s="11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/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</row>
    <row r="24" spans="2:48" ht="12.75">
      <c r="B24" s="15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/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87.93</v>
      </c>
      <c r="AT24" s="12">
        <v>0</v>
      </c>
      <c r="AU24" s="12">
        <v>0</v>
      </c>
      <c r="AV24" s="13">
        <v>100</v>
      </c>
    </row>
    <row r="25" spans="2:48" ht="12.75">
      <c r="B25" s="11">
        <v>21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f>55.86</f>
        <v>55.86</v>
      </c>
      <c r="W25" s="12">
        <v>0</v>
      </c>
      <c r="X25" s="12"/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87.93</v>
      </c>
      <c r="AT25" s="12">
        <f>59.51</f>
        <v>59.51</v>
      </c>
      <c r="AU25" s="12">
        <v>0</v>
      </c>
      <c r="AV25" s="13">
        <v>100</v>
      </c>
    </row>
    <row r="26" spans="2:48" ht="12.75">
      <c r="B26" s="11">
        <v>22</v>
      </c>
      <c r="C26" s="12">
        <v>0</v>
      </c>
      <c r="D26" s="12">
        <v>0</v>
      </c>
      <c r="E26" s="12">
        <v>0</v>
      </c>
      <c r="F26" s="12">
        <f>63.39</f>
        <v>63.39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/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3">
        <v>100</v>
      </c>
    </row>
    <row r="27" spans="2:48" ht="12.75">
      <c r="B27" s="11">
        <v>23</v>
      </c>
      <c r="C27" s="12">
        <v>0</v>
      </c>
      <c r="D27" s="12">
        <v>0</v>
      </c>
      <c r="E27" s="12">
        <v>0</v>
      </c>
      <c r="F27" s="12">
        <v>63.39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/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3">
        <v>100</v>
      </c>
    </row>
    <row r="28" spans="2:48" ht="12.75">
      <c r="B28" s="11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/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3">
        <v>100</v>
      </c>
    </row>
    <row r="29" spans="2:48" ht="12.75">
      <c r="B29" s="11">
        <v>25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/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57.2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3">
        <v>100</v>
      </c>
    </row>
    <row r="30" spans="2:48" ht="12.75">
      <c r="B30" s="11">
        <v>26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f>68.35</f>
        <v>68.35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/>
      <c r="Y30" s="12">
        <v>0</v>
      </c>
      <c r="Z30" s="12">
        <v>0</v>
      </c>
      <c r="AA30" s="12">
        <v>0</v>
      </c>
      <c r="AB30" s="12">
        <v>0</v>
      </c>
      <c r="AC30" s="12">
        <f>78.49</f>
        <v>78.49</v>
      </c>
      <c r="AD30" s="12">
        <v>77.14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3">
        <v>100</v>
      </c>
      <c r="AT30" s="12">
        <v>0</v>
      </c>
      <c r="AU30" s="12">
        <v>0</v>
      </c>
      <c r="AV30" s="12">
        <v>0</v>
      </c>
    </row>
    <row r="31" spans="2:48" ht="12.75">
      <c r="B31" s="11">
        <v>27</v>
      </c>
      <c r="C31" s="12">
        <v>0</v>
      </c>
      <c r="D31" s="12">
        <v>0</v>
      </c>
      <c r="E31" s="12">
        <v>0</v>
      </c>
      <c r="F31" s="12">
        <v>0</v>
      </c>
      <c r="G31" s="13">
        <v>100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/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</row>
    <row r="32" spans="2:48" ht="12.75">
      <c r="B32" s="11">
        <v>28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/>
      <c r="Y32" s="12">
        <v>0</v>
      </c>
      <c r="Z32" s="12">
        <v>0</v>
      </c>
      <c r="AA32" s="12">
        <f>55.86</f>
        <v>55.86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87.93</v>
      </c>
      <c r="AT32" s="12">
        <v>0</v>
      </c>
      <c r="AU32" s="12">
        <v>0</v>
      </c>
      <c r="AV32" s="13">
        <v>100</v>
      </c>
    </row>
    <row r="33" spans="2:48" ht="12.75">
      <c r="B33" s="11">
        <v>29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/>
      <c r="Y33" s="12">
        <v>0</v>
      </c>
      <c r="Z33" s="12">
        <v>0</v>
      </c>
      <c r="AA33" s="12">
        <v>0</v>
      </c>
      <c r="AB33" s="12">
        <f>55.86</f>
        <v>55.86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f>87.93</f>
        <v>87.93</v>
      </c>
      <c r="AT33" s="12">
        <v>0</v>
      </c>
      <c r="AU33" s="12">
        <v>0</v>
      </c>
      <c r="AV33" s="13">
        <v>100</v>
      </c>
    </row>
    <row r="34" spans="2:48" ht="12.75">
      <c r="B34" s="15">
        <v>30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/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</row>
    <row r="35" spans="2:48" ht="12.75">
      <c r="B35" s="11">
        <v>31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f>63.39</f>
        <v>63.39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/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3">
        <v>100</v>
      </c>
    </row>
    <row r="36" spans="2:48" ht="12.75">
      <c r="B36" s="11">
        <v>32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63.39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/>
      <c r="Y36" s="12">
        <v>0</v>
      </c>
      <c r="Z36" s="12">
        <f>55.86</f>
        <v>55.86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3">
        <v>100</v>
      </c>
    </row>
    <row r="37" spans="2:48" ht="12.75">
      <c r="B37" s="11">
        <v>33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/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6"/>
    </row>
    <row r="38" spans="2:48" ht="12.75">
      <c r="B38" s="11">
        <v>34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/>
      <c r="Y38" s="12">
        <v>0</v>
      </c>
      <c r="Z38" s="12">
        <v>0</v>
      </c>
      <c r="AA38" s="12">
        <v>0</v>
      </c>
      <c r="AB38" s="12">
        <v>0</v>
      </c>
      <c r="AC38" s="12">
        <f>36.34</f>
        <v>36.34</v>
      </c>
      <c r="AD38" s="12">
        <v>0</v>
      </c>
      <c r="AE38" s="12">
        <v>0</v>
      </c>
      <c r="AF38" s="12">
        <v>0</v>
      </c>
      <c r="AG38" s="13">
        <v>100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</row>
    <row r="39" spans="2:48" ht="12.75">
      <c r="B39" s="11">
        <v>35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f>59.35</f>
        <v>59.35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/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f>94.96</f>
        <v>94.96</v>
      </c>
      <c r="AR39" s="12">
        <v>0</v>
      </c>
      <c r="AS39" s="12">
        <v>0</v>
      </c>
      <c r="AT39" s="12">
        <v>0</v>
      </c>
      <c r="AU39" s="12">
        <v>0</v>
      </c>
      <c r="AV39" s="13">
        <v>100</v>
      </c>
    </row>
    <row r="40" spans="2:48" ht="12.75">
      <c r="B40" s="11">
        <v>36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/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86.33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3">
        <v>100</v>
      </c>
    </row>
    <row r="41" spans="2:48" ht="12.75">
      <c r="B41" s="11">
        <v>37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/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f>87.93</f>
        <v>87.93</v>
      </c>
      <c r="AT41" s="12">
        <v>0</v>
      </c>
      <c r="AU41" s="12">
        <v>0</v>
      </c>
      <c r="AV41" s="13">
        <v>100</v>
      </c>
    </row>
    <row r="42" spans="2:48" ht="12.75">
      <c r="B42" s="11">
        <v>38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/>
      <c r="Y42" s="13">
        <v>100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</row>
    <row r="43" spans="2:48" ht="12.75">
      <c r="B43" s="11">
        <v>39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/>
      <c r="Y43" s="12">
        <v>0</v>
      </c>
      <c r="Z43" s="12">
        <v>0</v>
      </c>
      <c r="AA43" s="12">
        <v>0</v>
      </c>
      <c r="AB43" s="12">
        <v>0</v>
      </c>
      <c r="AC43" s="12">
        <f>78.49</f>
        <v>78.49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3">
        <v>100</v>
      </c>
      <c r="AT43" s="12">
        <v>0</v>
      </c>
      <c r="AU43" s="12">
        <v>0</v>
      </c>
      <c r="AV43" s="12">
        <v>0</v>
      </c>
    </row>
    <row r="44" spans="2:48" ht="12.75">
      <c r="B44" s="15">
        <v>40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f>98.29</f>
        <v>98.29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/>
      <c r="Y44" s="12">
        <v>0</v>
      </c>
      <c r="Z44" s="12">
        <v>0</v>
      </c>
      <c r="AA44" s="12">
        <v>0</v>
      </c>
      <c r="AB44" s="12">
        <v>0</v>
      </c>
      <c r="AC44" s="13">
        <v>100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</row>
    <row r="45" spans="2:48" ht="12.75">
      <c r="B45" s="11">
        <v>41</v>
      </c>
      <c r="C45" s="12">
        <v>0</v>
      </c>
      <c r="D45" s="12">
        <f>67.63</f>
        <v>67.63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/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3">
        <v>100</v>
      </c>
    </row>
    <row r="46" spans="2:48" ht="12.75">
      <c r="B46" s="11">
        <v>42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f>63.31</f>
        <v>63.31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/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f>87.93</f>
        <v>87.93</v>
      </c>
      <c r="AT46" s="12">
        <v>0</v>
      </c>
      <c r="AU46" s="12">
        <v>0</v>
      </c>
      <c r="AV46" s="13">
        <v>100</v>
      </c>
    </row>
    <row r="47" spans="2:48" ht="12.75">
      <c r="B47" s="11">
        <v>43</v>
      </c>
      <c r="C47" s="17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3">
        <v>100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/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</row>
    <row r="48" spans="2:48" ht="12.75">
      <c r="B48" s="11">
        <v>44</v>
      </c>
      <c r="C48" s="17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/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3">
        <v>100</v>
      </c>
    </row>
    <row r="49" spans="2:48" ht="12.75">
      <c r="B49" s="11">
        <v>45</v>
      </c>
      <c r="C49" s="13">
        <v>100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/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</row>
    <row r="50" spans="2:48" ht="12.75">
      <c r="B50" s="11">
        <v>46</v>
      </c>
      <c r="C50" s="18" t="s">
        <v>46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/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6"/>
    </row>
    <row r="51" spans="2:48" ht="12.75">
      <c r="B51" s="11">
        <v>47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/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3">
        <v>100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</row>
    <row r="52" spans="2:48" ht="12.75">
      <c r="B52" s="11">
        <v>48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/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3">
        <v>100</v>
      </c>
      <c r="AR52" s="12">
        <v>0</v>
      </c>
      <c r="AS52" s="12">
        <v>0</v>
      </c>
      <c r="AT52" s="12">
        <v>0</v>
      </c>
      <c r="AU52" s="12">
        <f>80</f>
        <v>80</v>
      </c>
      <c r="AV52" s="12">
        <v>0</v>
      </c>
    </row>
    <row r="53" spans="2:48" ht="12.75">
      <c r="B53" s="11">
        <v>49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/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3">
        <v>100</v>
      </c>
    </row>
    <row r="54" spans="2:48" ht="12.75">
      <c r="B54" s="15">
        <v>50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/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f>94.96</f>
        <v>94.96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3">
        <v>100</v>
      </c>
    </row>
    <row r="55" spans="2:48" ht="12.75">
      <c r="B55" s="11">
        <v>51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f>59.35</f>
        <v>59.35</v>
      </c>
      <c r="V55" s="12">
        <v>0</v>
      </c>
      <c r="W55" s="12">
        <v>0</v>
      </c>
      <c r="X55" s="12"/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3">
        <v>100</v>
      </c>
    </row>
    <row r="56" spans="2:48" ht="12.75">
      <c r="B56" s="11">
        <v>52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f>68.35</f>
        <v>68.35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/>
      <c r="Y56" s="12">
        <v>0</v>
      </c>
      <c r="Z56" s="12">
        <v>0</v>
      </c>
      <c r="AA56" s="12">
        <v>0</v>
      </c>
      <c r="AB56" s="12">
        <v>0</v>
      </c>
      <c r="AC56" s="12">
        <f>78.49</f>
        <v>78.49</v>
      </c>
      <c r="AD56" s="12">
        <v>77.14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3">
        <v>100</v>
      </c>
      <c r="AT56" s="12">
        <v>0</v>
      </c>
      <c r="AU56" s="12">
        <v>0</v>
      </c>
      <c r="AV56" s="12">
        <v>0</v>
      </c>
    </row>
    <row r="57" spans="2:48" ht="12.75">
      <c r="B57" s="11">
        <v>53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/>
      <c r="Y57" s="12">
        <v>0</v>
      </c>
      <c r="Z57" s="12">
        <v>0</v>
      </c>
      <c r="AA57" s="12">
        <v>0</v>
      </c>
      <c r="AB57" s="12">
        <v>0</v>
      </c>
      <c r="AC57" s="13">
        <v>100</v>
      </c>
      <c r="AD57" s="12">
        <v>0</v>
      </c>
      <c r="AE57" s="12">
        <v>86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</row>
    <row r="58" spans="2:48" ht="12.75">
      <c r="B58" s="11">
        <v>54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/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79.13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3">
        <v>100</v>
      </c>
    </row>
    <row r="59" spans="2:48" ht="12.75">
      <c r="B59" s="11">
        <v>55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f>59.35</f>
        <v>59.35</v>
      </c>
      <c r="U59" s="12">
        <v>0</v>
      </c>
      <c r="V59" s="12">
        <v>0</v>
      </c>
      <c r="W59" s="12">
        <v>0</v>
      </c>
      <c r="X59" s="12"/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f>87.93</f>
        <v>87.93</v>
      </c>
      <c r="AT59" s="12">
        <v>0</v>
      </c>
      <c r="AU59" s="12">
        <v>0</v>
      </c>
      <c r="AV59" s="13">
        <v>100</v>
      </c>
    </row>
    <row r="60" spans="2:48" ht="12.75">
      <c r="B60" s="11">
        <v>56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3">
        <v>100</v>
      </c>
      <c r="T60" s="12">
        <v>0</v>
      </c>
      <c r="U60" s="12">
        <v>0</v>
      </c>
      <c r="V60" s="12">
        <v>0</v>
      </c>
      <c r="W60" s="12">
        <v>0</v>
      </c>
      <c r="X60" s="12"/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</row>
    <row r="61" spans="2:48" ht="12.75">
      <c r="B61" s="11">
        <v>57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f>62.5</f>
        <v>62.5</v>
      </c>
      <c r="U61" s="12">
        <v>0</v>
      </c>
      <c r="V61" s="12">
        <v>0</v>
      </c>
      <c r="W61" s="12">
        <v>0</v>
      </c>
      <c r="X61" s="12"/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3">
        <v>100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</row>
    <row r="62" spans="2:48" ht="12.75">
      <c r="B62" s="11">
        <v>58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/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3">
        <v>100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</row>
    <row r="63" spans="2:48" ht="12.75">
      <c r="B63" s="11">
        <v>59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/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6"/>
    </row>
    <row r="64" spans="2:48" ht="12.75">
      <c r="B64" s="15">
        <v>60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/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3">
        <v>100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</row>
    <row r="65" spans="2:48" ht="12.75">
      <c r="B65" s="11">
        <v>61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/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59.35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3">
        <v>100</v>
      </c>
    </row>
    <row r="66" spans="2:48" ht="12.75">
      <c r="B66" s="11">
        <v>62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/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59.35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3">
        <v>100</v>
      </c>
    </row>
    <row r="67" spans="2:48" ht="12.75">
      <c r="B67" s="11">
        <v>63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/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3">
        <v>100</v>
      </c>
    </row>
    <row r="68" spans="2:48" ht="12.75">
      <c r="B68" s="11">
        <v>64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/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59.35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3">
        <v>100</v>
      </c>
    </row>
    <row r="69" spans="2:48" ht="12.75">
      <c r="B69" s="11">
        <v>65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/>
      <c r="Y69" s="12">
        <v>0</v>
      </c>
      <c r="Z69" s="12">
        <v>0</v>
      </c>
      <c r="AA69" s="12">
        <v>0</v>
      </c>
      <c r="AB69" s="12">
        <v>0</v>
      </c>
      <c r="AC69" s="13">
        <v>100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</row>
    <row r="70" spans="2:48" ht="12.75">
      <c r="B70" s="11">
        <v>66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/>
      <c r="Y70" s="12">
        <v>0</v>
      </c>
      <c r="Z70" s="12">
        <v>0</v>
      </c>
      <c r="AA70" s="12">
        <v>0</v>
      </c>
      <c r="AB70" s="12">
        <v>0</v>
      </c>
      <c r="AC70" s="13">
        <v>100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86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</row>
    <row r="71" spans="2:48" ht="12.75">
      <c r="B71" s="11">
        <v>67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/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59.35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3">
        <v>100</v>
      </c>
    </row>
    <row r="72" spans="2:48" ht="12.75">
      <c r="B72" s="11">
        <v>68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/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59.35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3">
        <v>100</v>
      </c>
    </row>
    <row r="73" spans="2:48" ht="12.75">
      <c r="B73" s="11">
        <v>69</v>
      </c>
      <c r="C73" s="17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/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3">
        <v>100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</row>
    <row r="74" spans="2:48" ht="12.75">
      <c r="B74" s="15">
        <v>70</v>
      </c>
      <c r="C74" s="17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/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</row>
    <row r="75" spans="2:48" ht="12.75">
      <c r="B75" s="11">
        <v>71</v>
      </c>
      <c r="C75" s="17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/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3">
        <v>100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</row>
    <row r="76" spans="2:48" ht="12.75">
      <c r="B76" s="11">
        <v>72</v>
      </c>
      <c r="C76" s="17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/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7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6"/>
    </row>
    <row r="77" spans="2:48" ht="12.75">
      <c r="B77" s="11">
        <v>73</v>
      </c>
      <c r="C77" s="17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/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3">
        <v>100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7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</row>
  </sheetData>
  <sheetProtection selectLockedCells="1" selectUnlockedCells="1"/>
  <mergeCells count="2">
    <mergeCell ref="B2:F2"/>
    <mergeCell ref="B4:B5"/>
  </mergeCells>
  <printOptions/>
  <pageMargins left="0.39375" right="0.39375" top="0.39375" bottom="0.39375" header="0.5118055555555555" footer="0.5118055555555555"/>
  <pageSetup firstPageNumber="1" useFirstPageNumber="1" fitToWidth="3" fitToHeight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Edyta Korzeniewska</cp:lastModifiedBy>
  <cp:lastPrinted>2014-02-01T08:27:33Z</cp:lastPrinted>
  <dcterms:created xsi:type="dcterms:W3CDTF">2013-12-27T19:20:16Z</dcterms:created>
  <dcterms:modified xsi:type="dcterms:W3CDTF">2014-02-01T08:42:15Z</dcterms:modified>
  <cp:category/>
  <cp:version/>
  <cp:contentType/>
  <cp:contentStatus/>
  <cp:revision>83</cp:revision>
</cp:coreProperties>
</file>